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keyquality275553.sharepoint.com/sites/Klanten/NL_Actief/Atlas College/Consultancy/01. Aanbestedingen/2024 Atlas College EA schoonmaak/01. Aanbestedingsdocumenten definitief/"/>
    </mc:Choice>
  </mc:AlternateContent>
  <xr:revisionPtr revIDLastSave="0" documentId="8_{AACF5623-DD6E-4A2A-97F7-251E752405A0}" xr6:coauthVersionLast="47" xr6:coauthVersionMax="47" xr10:uidLastSave="{00000000-0000-0000-0000-000000000000}"/>
  <bookViews>
    <workbookView xWindow="-120" yWindow="-120" windowWidth="29040" windowHeight="15720" activeTab="2" xr2:uid="{34509C5C-3734-4B45-B9F8-DC00431DD0AC}"/>
  </bookViews>
  <sheets>
    <sheet name="Uitleg" sheetId="1" r:id="rId1"/>
    <sheet name="Totaalblad" sheetId="2" r:id="rId2"/>
    <sheet name="Copernicus SG" sheetId="3" r:id="rId3"/>
    <sheet name="OSG West-Friesland" sheetId="19" r:id="rId4"/>
    <sheet name="SG Newton" sheetId="5" r:id="rId5"/>
    <sheet name="Atlas Service Center" sheetId="18" r:id="rId6"/>
    <sheet name="Regie" sheetId="17" r:id="rId7"/>
  </sheets>
  <definedNames>
    <definedName name="_xlnm._FilterDatabase" localSheetId="5" hidden="1">'Atlas Service Center'!$A$1:$P$30</definedName>
    <definedName name="_xlnm._FilterDatabase" localSheetId="2" hidden="1">'Copernicus SG'!$A$1:$P$198</definedName>
    <definedName name="_xlnm._FilterDatabase" localSheetId="3" hidden="1">'OSG West-Friesland'!$A$1:$P$188</definedName>
    <definedName name="_xlnm._FilterDatabase" localSheetId="4" hidden="1">'SG Newton'!$A$1:$P$233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3" l="1"/>
  <c r="J4" i="3" s="1"/>
  <c r="J5" i="3" s="1"/>
  <c r="J6" i="3" s="1"/>
  <c r="J3" i="19"/>
  <c r="J4" i="19" s="1"/>
  <c r="J5" i="19" s="1"/>
  <c r="J6" i="19" s="1"/>
  <c r="J7" i="19" s="1"/>
  <c r="J8" i="19" s="1"/>
  <c r="J9" i="19" s="1"/>
  <c r="M3" i="18"/>
  <c r="M4" i="18"/>
  <c r="M5" i="18"/>
  <c r="M6" i="18"/>
  <c r="M7" i="18"/>
  <c r="M8" i="18"/>
  <c r="M9" i="18"/>
  <c r="M10" i="18"/>
  <c r="M11" i="18"/>
  <c r="M12" i="18"/>
  <c r="M13" i="18"/>
  <c r="M14" i="18"/>
  <c r="M15" i="18"/>
  <c r="M16" i="18"/>
  <c r="M17" i="18"/>
  <c r="M18" i="18"/>
  <c r="M19" i="18"/>
  <c r="M20" i="18"/>
  <c r="M21" i="18"/>
  <c r="M22" i="18"/>
  <c r="M23" i="18"/>
  <c r="M24" i="18"/>
  <c r="M25" i="18"/>
  <c r="M26" i="18"/>
  <c r="M27" i="18"/>
  <c r="M28" i="18"/>
  <c r="M29" i="18"/>
  <c r="M2" i="18"/>
  <c r="O2" i="18" s="1"/>
  <c r="J3" i="18"/>
  <c r="J4" i="18" s="1"/>
  <c r="J5" i="18" s="1"/>
  <c r="J5" i="5"/>
  <c r="J6" i="5" s="1"/>
  <c r="J7" i="5" s="1"/>
  <c r="J8" i="5" s="1"/>
  <c r="J9" i="5" s="1"/>
  <c r="J10" i="5" s="1"/>
  <c r="J11" i="5" s="1"/>
  <c r="J12" i="5" s="1"/>
  <c r="J13" i="5" s="1"/>
  <c r="J4" i="5"/>
  <c r="J3" i="5"/>
  <c r="M3" i="5"/>
  <c r="M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2" i="5"/>
  <c r="M73" i="5"/>
  <c r="M74" i="5"/>
  <c r="M75" i="5"/>
  <c r="M76" i="5"/>
  <c r="M77" i="5"/>
  <c r="M79" i="5"/>
  <c r="M80" i="5"/>
  <c r="M81" i="5"/>
  <c r="M82" i="5"/>
  <c r="M83" i="5"/>
  <c r="M84" i="5"/>
  <c r="M85" i="5"/>
  <c r="M86" i="5"/>
  <c r="M87" i="5"/>
  <c r="M88" i="5"/>
  <c r="M89" i="5"/>
  <c r="M90" i="5"/>
  <c r="M91" i="5"/>
  <c r="M92" i="5"/>
  <c r="M93" i="5"/>
  <c r="M94" i="5"/>
  <c r="M95" i="5"/>
  <c r="M96" i="5"/>
  <c r="M97" i="5"/>
  <c r="M98" i="5"/>
  <c r="M100" i="5"/>
  <c r="M101" i="5"/>
  <c r="M102" i="5"/>
  <c r="M107" i="5"/>
  <c r="M108" i="5"/>
  <c r="M109" i="5"/>
  <c r="M110" i="5"/>
  <c r="M111" i="5"/>
  <c r="M112" i="5"/>
  <c r="M113" i="5"/>
  <c r="M114" i="5"/>
  <c r="M115" i="5"/>
  <c r="M116" i="5"/>
  <c r="M117" i="5"/>
  <c r="M118" i="5"/>
  <c r="M119" i="5"/>
  <c r="M120" i="5"/>
  <c r="M121" i="5"/>
  <c r="M122" i="5"/>
  <c r="M123" i="5"/>
  <c r="M124" i="5"/>
  <c r="M125" i="5"/>
  <c r="M126" i="5"/>
  <c r="M128" i="5"/>
  <c r="M129" i="5"/>
  <c r="M131" i="5"/>
  <c r="M132" i="5"/>
  <c r="M133" i="5"/>
  <c r="M134" i="5"/>
  <c r="M135" i="5"/>
  <c r="M136" i="5"/>
  <c r="M137" i="5"/>
  <c r="M138" i="5"/>
  <c r="M139" i="5"/>
  <c r="M140" i="5"/>
  <c r="M141" i="5"/>
  <c r="M142" i="5"/>
  <c r="M143" i="5"/>
  <c r="M144" i="5"/>
  <c r="M145" i="5"/>
  <c r="M146" i="5"/>
  <c r="M147" i="5"/>
  <c r="M148" i="5"/>
  <c r="M149" i="5"/>
  <c r="M150" i="5"/>
  <c r="M151" i="5"/>
  <c r="M153" i="5"/>
  <c r="M154" i="5"/>
  <c r="M155" i="5"/>
  <c r="M156" i="5"/>
  <c r="M157" i="5"/>
  <c r="M158" i="5"/>
  <c r="M159" i="5"/>
  <c r="M160" i="5"/>
  <c r="M161" i="5"/>
  <c r="M163" i="5"/>
  <c r="M164" i="5"/>
  <c r="M165" i="5"/>
  <c r="M166" i="5"/>
  <c r="M167" i="5"/>
  <c r="M168" i="5"/>
  <c r="M169"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 i="5"/>
  <c r="O2" i="5" s="1"/>
  <c r="N2" i="5" s="1"/>
  <c r="M3" i="19"/>
  <c r="M4" i="19"/>
  <c r="M5" i="19"/>
  <c r="M6" i="19"/>
  <c r="M7" i="19"/>
  <c r="M8" i="19"/>
  <c r="M9" i="19"/>
  <c r="M10" i="19"/>
  <c r="M11" i="19"/>
  <c r="M12" i="19"/>
  <c r="M13" i="19"/>
  <c r="M14" i="19"/>
  <c r="M15" i="19"/>
  <c r="M16" i="19"/>
  <c r="M17" i="19"/>
  <c r="M18" i="19"/>
  <c r="M19" i="19"/>
  <c r="M20" i="19"/>
  <c r="M21" i="19"/>
  <c r="M22" i="19"/>
  <c r="M23" i="19"/>
  <c r="M24" i="19"/>
  <c r="M25" i="19"/>
  <c r="M26" i="19"/>
  <c r="M27" i="19"/>
  <c r="M28" i="19"/>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M69" i="19"/>
  <c r="M70" i="19"/>
  <c r="M71" i="19"/>
  <c r="M72" i="19"/>
  <c r="M73" i="19"/>
  <c r="M74" i="19"/>
  <c r="M75" i="19"/>
  <c r="M76" i="19"/>
  <c r="M77" i="19"/>
  <c r="M78" i="19"/>
  <c r="M79" i="19"/>
  <c r="M80" i="19"/>
  <c r="M81" i="19"/>
  <c r="M82" i="19"/>
  <c r="M83" i="19"/>
  <c r="M84" i="19"/>
  <c r="M85" i="19"/>
  <c r="M86" i="19"/>
  <c r="M87" i="19"/>
  <c r="M88" i="19"/>
  <c r="M89" i="19"/>
  <c r="M90" i="19"/>
  <c r="M91" i="19"/>
  <c r="M92" i="19"/>
  <c r="M93" i="19"/>
  <c r="M94" i="19"/>
  <c r="M97" i="19"/>
  <c r="M98" i="19"/>
  <c r="M99" i="19"/>
  <c r="M100" i="19"/>
  <c r="M101" i="19"/>
  <c r="M102" i="19"/>
  <c r="M104" i="19"/>
  <c r="M105" i="19"/>
  <c r="M106" i="19"/>
  <c r="M107" i="19"/>
  <c r="M108" i="19"/>
  <c r="M109" i="19"/>
  <c r="M110" i="19"/>
  <c r="M111" i="19"/>
  <c r="M112" i="19"/>
  <c r="M113" i="19"/>
  <c r="M114" i="19"/>
  <c r="M115" i="19"/>
  <c r="M116" i="19"/>
  <c r="M117" i="19"/>
  <c r="M118" i="19"/>
  <c r="M119" i="19"/>
  <c r="M120" i="19"/>
  <c r="M121" i="19"/>
  <c r="M122" i="19"/>
  <c r="M123" i="19"/>
  <c r="M124" i="19"/>
  <c r="M125" i="19"/>
  <c r="M126" i="19"/>
  <c r="M127" i="19"/>
  <c r="M128" i="19"/>
  <c r="M129" i="19"/>
  <c r="M130" i="19"/>
  <c r="M131" i="19"/>
  <c r="M132" i="19"/>
  <c r="M133" i="19"/>
  <c r="M134" i="19"/>
  <c r="M135" i="19"/>
  <c r="M136" i="19"/>
  <c r="M137" i="19"/>
  <c r="M138" i="19"/>
  <c r="M139" i="19"/>
  <c r="M140" i="19"/>
  <c r="M141" i="19"/>
  <c r="M142" i="19"/>
  <c r="M143" i="19"/>
  <c r="M144" i="19"/>
  <c r="M145" i="19"/>
  <c r="M146" i="19"/>
  <c r="M147" i="19"/>
  <c r="M148" i="19"/>
  <c r="M149" i="19"/>
  <c r="M150" i="19"/>
  <c r="M151" i="19"/>
  <c r="M152" i="19"/>
  <c r="M153" i="19"/>
  <c r="M154" i="19"/>
  <c r="M155" i="19"/>
  <c r="M156" i="19"/>
  <c r="M157" i="19"/>
  <c r="M158" i="19"/>
  <c r="M159" i="19"/>
  <c r="M162" i="19"/>
  <c r="M163" i="19"/>
  <c r="M164" i="19"/>
  <c r="M165" i="19"/>
  <c r="M166" i="19"/>
  <c r="M167" i="19"/>
  <c r="M168" i="19"/>
  <c r="M169" i="19"/>
  <c r="M170" i="19"/>
  <c r="M172" i="19"/>
  <c r="M173" i="19"/>
  <c r="M174" i="19"/>
  <c r="M175" i="19"/>
  <c r="M176" i="19"/>
  <c r="M177" i="19"/>
  <c r="M178" i="19"/>
  <c r="M179" i="19"/>
  <c r="M180" i="19"/>
  <c r="M181" i="19"/>
  <c r="M182" i="19"/>
  <c r="M184" i="19"/>
  <c r="M185" i="19"/>
  <c r="M186" i="19"/>
  <c r="M187" i="19"/>
  <c r="M2" i="19"/>
  <c r="M3" i="3"/>
  <c r="O3" i="3" s="1"/>
  <c r="N3" i="3" s="1"/>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8" i="3"/>
  <c r="M89" i="3"/>
  <c r="M90" i="3"/>
  <c r="M91" i="3"/>
  <c r="M92" i="3"/>
  <c r="M93" i="3"/>
  <c r="M94" i="3"/>
  <c r="M95" i="3"/>
  <c r="M96" i="3"/>
  <c r="M97" i="3"/>
  <c r="M98" i="3"/>
  <c r="M99" i="3"/>
  <c r="M100" i="3"/>
  <c r="M101" i="3"/>
  <c r="M102" i="3"/>
  <c r="M103"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1" i="3"/>
  <c r="M182" i="3"/>
  <c r="M183" i="3"/>
  <c r="M184" i="3"/>
  <c r="M185" i="3"/>
  <c r="M186" i="3"/>
  <c r="M187" i="3"/>
  <c r="M188" i="3"/>
  <c r="M189" i="3"/>
  <c r="M190" i="3"/>
  <c r="M191" i="3"/>
  <c r="M192" i="3"/>
  <c r="M193" i="3"/>
  <c r="M194" i="3"/>
  <c r="M195" i="3"/>
  <c r="M196" i="3"/>
  <c r="M197" i="3"/>
  <c r="M2" i="3"/>
  <c r="O2" i="3" s="1"/>
  <c r="N2" i="3" s="1"/>
  <c r="G188" i="19"/>
  <c r="C4" i="2"/>
  <c r="J7" i="3" l="1"/>
  <c r="J8" i="3" s="1"/>
  <c r="J9" i="3" s="1"/>
  <c r="J10" i="3" s="1"/>
  <c r="J11" i="3" s="1"/>
  <c r="J12" i="3" s="1"/>
  <c r="O6" i="3"/>
  <c r="N6" i="3" s="1"/>
  <c r="O4" i="3"/>
  <c r="N4" i="3" s="1"/>
  <c r="O5" i="3"/>
  <c r="N5" i="3" s="1"/>
  <c r="O4" i="19"/>
  <c r="N4" i="19" s="1"/>
  <c r="M188" i="19"/>
  <c r="F4" i="2" s="1"/>
  <c r="G4" i="2" s="1"/>
  <c r="J10" i="19"/>
  <c r="J11" i="19" s="1"/>
  <c r="J12" i="19" s="1"/>
  <c r="J13" i="19" s="1"/>
  <c r="J14" i="19" s="1"/>
  <c r="J15" i="19" s="1"/>
  <c r="J16" i="19" s="1"/>
  <c r="J17" i="19" s="1"/>
  <c r="J18" i="19" s="1"/>
  <c r="J19" i="19" s="1"/>
  <c r="J20" i="19" s="1"/>
  <c r="J21" i="19" s="1"/>
  <c r="J22" i="19" s="1"/>
  <c r="J23" i="19" s="1"/>
  <c r="J24" i="19" s="1"/>
  <c r="J25" i="19" s="1"/>
  <c r="J26" i="19" s="1"/>
  <c r="J27" i="19" s="1"/>
  <c r="J28" i="19" s="1"/>
  <c r="J29" i="19" s="1"/>
  <c r="J30" i="19" s="1"/>
  <c r="J31" i="19" s="1"/>
  <c r="O9" i="19"/>
  <c r="N9" i="19" s="1"/>
  <c r="O5" i="19"/>
  <c r="N5" i="19" s="1"/>
  <c r="O8" i="19"/>
  <c r="N8" i="19" s="1"/>
  <c r="O23" i="19"/>
  <c r="N23" i="19" s="1"/>
  <c r="O7" i="19"/>
  <c r="N7" i="19" s="1"/>
  <c r="O6" i="19"/>
  <c r="N6" i="19" s="1"/>
  <c r="O3" i="19"/>
  <c r="N3" i="19" s="1"/>
  <c r="O3" i="18"/>
  <c r="N3" i="18" s="1"/>
  <c r="N2" i="18"/>
  <c r="J6" i="18"/>
  <c r="O5" i="18"/>
  <c r="N5" i="18" s="1"/>
  <c r="O4" i="18"/>
  <c r="N4" i="18" s="1"/>
  <c r="O3" i="5"/>
  <c r="N3" i="5" s="1"/>
  <c r="M233" i="5"/>
  <c r="O5" i="5"/>
  <c r="N5" i="5" s="1"/>
  <c r="O4" i="5"/>
  <c r="N4" i="5" s="1"/>
  <c r="O2" i="19"/>
  <c r="N2" i="19" s="1"/>
  <c r="M198" i="3"/>
  <c r="F3" i="2" s="1"/>
  <c r="O9" i="3" l="1"/>
  <c r="N9" i="3" s="1"/>
  <c r="O10" i="3"/>
  <c r="N10" i="3" s="1"/>
  <c r="O11" i="3"/>
  <c r="N11" i="3" s="1"/>
  <c r="O7" i="3"/>
  <c r="N7" i="3" s="1"/>
  <c r="J13" i="3"/>
  <c r="O12" i="3"/>
  <c r="N12" i="3" s="1"/>
  <c r="O8" i="3"/>
  <c r="N8" i="3" s="1"/>
  <c r="O21" i="19"/>
  <c r="N21" i="19" s="1"/>
  <c r="O12" i="19"/>
  <c r="N12" i="19" s="1"/>
  <c r="O14" i="19"/>
  <c r="N14" i="19" s="1"/>
  <c r="O25" i="19"/>
  <c r="N25" i="19" s="1"/>
  <c r="O29" i="19"/>
  <c r="N29" i="19" s="1"/>
  <c r="O20" i="19"/>
  <c r="N20" i="19" s="1"/>
  <c r="O13" i="19"/>
  <c r="N13" i="19" s="1"/>
  <c r="J32" i="19"/>
  <c r="O31" i="19"/>
  <c r="N31" i="19" s="1"/>
  <c r="O24" i="19"/>
  <c r="N24" i="19" s="1"/>
  <c r="O22" i="19"/>
  <c r="N22" i="19" s="1"/>
  <c r="O28" i="19"/>
  <c r="N28" i="19" s="1"/>
  <c r="O30" i="19"/>
  <c r="N30" i="19" s="1"/>
  <c r="O10" i="19"/>
  <c r="N10" i="19" s="1"/>
  <c r="O27" i="19"/>
  <c r="N27" i="19" s="1"/>
  <c r="O16" i="19"/>
  <c r="N16" i="19" s="1"/>
  <c r="O18" i="19"/>
  <c r="N18" i="19" s="1"/>
  <c r="O17" i="19"/>
  <c r="N17" i="19" s="1"/>
  <c r="O26" i="19"/>
  <c r="N26" i="19" s="1"/>
  <c r="O11" i="19"/>
  <c r="N11" i="19" s="1"/>
  <c r="O15" i="19"/>
  <c r="N15" i="19" s="1"/>
  <c r="O19" i="19"/>
  <c r="N19" i="19" s="1"/>
  <c r="J7" i="18"/>
  <c r="O6" i="5"/>
  <c r="N6" i="5" s="1"/>
  <c r="O7" i="5"/>
  <c r="N7" i="5" s="1"/>
  <c r="G3" i="2"/>
  <c r="G8" i="2" s="1"/>
  <c r="F8" i="2"/>
  <c r="J14" i="3" l="1"/>
  <c r="O13" i="3"/>
  <c r="N13" i="3" s="1"/>
  <c r="J33" i="19"/>
  <c r="O32" i="19"/>
  <c r="N32" i="19" s="1"/>
  <c r="O6" i="18"/>
  <c r="O7" i="18"/>
  <c r="N7" i="18" s="1"/>
  <c r="J8" i="18"/>
  <c r="O8" i="5"/>
  <c r="N8" i="5" s="1"/>
  <c r="G198" i="3"/>
  <c r="J15" i="3" l="1"/>
  <c r="O14" i="3"/>
  <c r="N14" i="3" s="1"/>
  <c r="J34" i="19"/>
  <c r="O33" i="19"/>
  <c r="N33" i="19" s="1"/>
  <c r="N6" i="18"/>
  <c r="O8" i="18"/>
  <c r="N8" i="18" s="1"/>
  <c r="J9" i="18"/>
  <c r="O9" i="5"/>
  <c r="N9" i="5" s="1"/>
  <c r="C3" i="2"/>
  <c r="C8" i="2" s="1"/>
  <c r="G233" i="5"/>
  <c r="C5" i="2" s="1"/>
  <c r="G30" i="18"/>
  <c r="C6" i="2" s="1"/>
  <c r="J16" i="3" l="1"/>
  <c r="O15" i="3"/>
  <c r="N15" i="3" s="1"/>
  <c r="J35" i="19"/>
  <c r="O34" i="19"/>
  <c r="O9" i="18"/>
  <c r="J10" i="18"/>
  <c r="O10" i="5"/>
  <c r="N10" i="5" s="1"/>
  <c r="G77" i="17"/>
  <c r="E74" i="17"/>
  <c r="E73" i="17"/>
  <c r="E72" i="17"/>
  <c r="E70" i="17"/>
  <c r="E69" i="17"/>
  <c r="E68" i="17"/>
  <c r="E67" i="17"/>
  <c r="E66" i="17"/>
  <c r="E65" i="17"/>
  <c r="E75" i="17" s="1"/>
  <c r="E62" i="17"/>
  <c r="E61" i="17"/>
  <c r="E60" i="17"/>
  <c r="E59" i="17"/>
  <c r="E58" i="17"/>
  <c r="E57" i="17"/>
  <c r="E54" i="17"/>
  <c r="E53" i="17"/>
  <c r="E52" i="17"/>
  <c r="E51" i="17"/>
  <c r="E50" i="17"/>
  <c r="E47" i="17"/>
  <c r="E46" i="17"/>
  <c r="E45" i="17"/>
  <c r="E41" i="17"/>
  <c r="E39" i="17"/>
  <c r="E38" i="17"/>
  <c r="E37" i="17"/>
  <c r="E36" i="17"/>
  <c r="E35" i="17"/>
  <c r="E42" i="17" s="1"/>
  <c r="E31" i="17"/>
  <c r="E32" i="17" s="1"/>
  <c r="E29" i="17"/>
  <c r="E26" i="17"/>
  <c r="E25" i="17"/>
  <c r="E24" i="17"/>
  <c r="E21" i="17"/>
  <c r="E20" i="17"/>
  <c r="E19" i="17"/>
  <c r="E18" i="17"/>
  <c r="E17" i="17"/>
  <c r="E16" i="17"/>
  <c r="E15" i="17"/>
  <c r="E14" i="17"/>
  <c r="E13" i="17"/>
  <c r="E12" i="17"/>
  <c r="E11" i="17"/>
  <c r="E10" i="17"/>
  <c r="E9" i="17"/>
  <c r="E8" i="17"/>
  <c r="E7" i="17"/>
  <c r="E6" i="17"/>
  <c r="E5" i="17"/>
  <c r="J17" i="3" l="1"/>
  <c r="O16" i="3"/>
  <c r="N16" i="3" s="1"/>
  <c r="N34" i="19"/>
  <c r="J36" i="19"/>
  <c r="O35" i="19"/>
  <c r="N35" i="19" s="1"/>
  <c r="N9" i="18"/>
  <c r="J11" i="18"/>
  <c r="O11" i="5"/>
  <c r="N11" i="5" s="1"/>
  <c r="J18" i="3" l="1"/>
  <c r="O17" i="3"/>
  <c r="N17" i="3" s="1"/>
  <c r="J37" i="19"/>
  <c r="O36" i="19"/>
  <c r="N36" i="19" s="1"/>
  <c r="J12" i="18"/>
  <c r="O11" i="18"/>
  <c r="N11" i="18" s="1"/>
  <c r="O10" i="18"/>
  <c r="O12" i="5"/>
  <c r="N12" i="5" s="1"/>
  <c r="J19" i="3" l="1"/>
  <c r="O18" i="3"/>
  <c r="N18" i="3" s="1"/>
  <c r="J38" i="19"/>
  <c r="O37" i="19"/>
  <c r="N10" i="18"/>
  <c r="J13" i="18"/>
  <c r="J14" i="5"/>
  <c r="O13" i="5"/>
  <c r="N13" i="5" s="1"/>
  <c r="J20" i="3" l="1"/>
  <c r="O19" i="3"/>
  <c r="N19" i="3" s="1"/>
  <c r="N37" i="19"/>
  <c r="J39" i="19"/>
  <c r="O38" i="19"/>
  <c r="N38" i="19" s="1"/>
  <c r="O12" i="18"/>
  <c r="J14" i="18"/>
  <c r="O13" i="18"/>
  <c r="N13" i="18" s="1"/>
  <c r="J15" i="5"/>
  <c r="O14" i="5"/>
  <c r="N14" i="5" s="1"/>
  <c r="J21" i="3" l="1"/>
  <c r="O20" i="3"/>
  <c r="N20" i="3" s="1"/>
  <c r="J40" i="19"/>
  <c r="O39" i="19"/>
  <c r="N39" i="19" s="1"/>
  <c r="N12" i="18"/>
  <c r="O14" i="18"/>
  <c r="N14" i="18" s="1"/>
  <c r="J15" i="18"/>
  <c r="J16" i="5"/>
  <c r="O15" i="5"/>
  <c r="N15" i="5" s="1"/>
  <c r="J22" i="3" l="1"/>
  <c r="O21" i="3"/>
  <c r="N21" i="3" s="1"/>
  <c r="J41" i="19"/>
  <c r="O40" i="19"/>
  <c r="N40" i="19" s="1"/>
  <c r="J16" i="18"/>
  <c r="O15" i="18"/>
  <c r="J17" i="5"/>
  <c r="O16" i="5"/>
  <c r="N16" i="5" s="1"/>
  <c r="J23" i="3" l="1"/>
  <c r="O22" i="3"/>
  <c r="N22" i="3" s="1"/>
  <c r="J42" i="19"/>
  <c r="O41" i="19"/>
  <c r="N41" i="19" s="1"/>
  <c r="N15" i="18"/>
  <c r="O16" i="18"/>
  <c r="N16" i="18" s="1"/>
  <c r="J17" i="18"/>
  <c r="O17" i="5"/>
  <c r="N17" i="5" s="1"/>
  <c r="J18" i="5"/>
  <c r="J24" i="3" l="1"/>
  <c r="O23" i="3"/>
  <c r="N23" i="3" s="1"/>
  <c r="J43" i="19"/>
  <c r="O42" i="19"/>
  <c r="N42" i="19" s="1"/>
  <c r="O17" i="18"/>
  <c r="N17" i="18" s="1"/>
  <c r="J18" i="18"/>
  <c r="O18" i="5"/>
  <c r="N18" i="5" s="1"/>
  <c r="J19" i="5"/>
  <c r="J25" i="3" l="1"/>
  <c r="O24" i="3"/>
  <c r="N24" i="3" s="1"/>
  <c r="J44" i="19"/>
  <c r="O43" i="19"/>
  <c r="N43" i="19" s="1"/>
  <c r="O18" i="18"/>
  <c r="N18" i="18" s="1"/>
  <c r="J19" i="18"/>
  <c r="O19" i="5"/>
  <c r="N19" i="5" s="1"/>
  <c r="J20" i="5"/>
  <c r="J26" i="3" l="1"/>
  <c r="O25" i="3"/>
  <c r="N25" i="3" s="1"/>
  <c r="J45" i="19"/>
  <c r="O44" i="19"/>
  <c r="N44" i="19" s="1"/>
  <c r="J20" i="18"/>
  <c r="O19" i="18"/>
  <c r="N19" i="18" s="1"/>
  <c r="J21" i="5"/>
  <c r="O20" i="5"/>
  <c r="N20" i="5" s="1"/>
  <c r="J27" i="3" l="1"/>
  <c r="O26" i="3"/>
  <c r="N26" i="3" s="1"/>
  <c r="J46" i="19"/>
  <c r="O45" i="19"/>
  <c r="N45" i="19" s="1"/>
  <c r="J21" i="18"/>
  <c r="O20" i="18"/>
  <c r="N20" i="18" s="1"/>
  <c r="J22" i="5"/>
  <c r="O21" i="5"/>
  <c r="N21" i="5" s="1"/>
  <c r="J28" i="3" l="1"/>
  <c r="O27" i="3"/>
  <c r="N27" i="3" s="1"/>
  <c r="J47" i="19"/>
  <c r="O46" i="19"/>
  <c r="N46" i="19" s="1"/>
  <c r="J22" i="18"/>
  <c r="O21" i="18"/>
  <c r="N21" i="18" s="1"/>
  <c r="O22" i="5"/>
  <c r="N22" i="5" s="1"/>
  <c r="J23" i="5"/>
  <c r="J29" i="3" l="1"/>
  <c r="O28" i="3"/>
  <c r="N28" i="3" s="1"/>
  <c r="J48" i="19"/>
  <c r="O47" i="19"/>
  <c r="N47" i="19" s="1"/>
  <c r="J23" i="18"/>
  <c r="O22" i="18"/>
  <c r="N22" i="18" s="1"/>
  <c r="O23" i="5"/>
  <c r="N23" i="5" s="1"/>
  <c r="J24" i="5"/>
  <c r="J30" i="3" l="1"/>
  <c r="O29" i="3"/>
  <c r="N29" i="3" s="1"/>
  <c r="J49" i="19"/>
  <c r="O48" i="19"/>
  <c r="N48" i="19" s="1"/>
  <c r="J24" i="18"/>
  <c r="O23" i="18"/>
  <c r="N23" i="18" s="1"/>
  <c r="O24" i="5"/>
  <c r="N24" i="5" s="1"/>
  <c r="J25" i="5"/>
  <c r="O30" i="3" l="1"/>
  <c r="N30" i="3" s="1"/>
  <c r="J31" i="3"/>
  <c r="J50" i="19"/>
  <c r="O49" i="19"/>
  <c r="N49" i="19" s="1"/>
  <c r="O24" i="18"/>
  <c r="N24" i="18" s="1"/>
  <c r="J25" i="18"/>
  <c r="J26" i="5"/>
  <c r="O25" i="5"/>
  <c r="N25" i="5" s="1"/>
  <c r="J32" i="3" l="1"/>
  <c r="O31" i="3"/>
  <c r="N31" i="3" s="1"/>
  <c r="O50" i="19"/>
  <c r="N50" i="19" s="1"/>
  <c r="J51" i="19"/>
  <c r="O25" i="18"/>
  <c r="N25" i="18" s="1"/>
  <c r="J26" i="18"/>
  <c r="O26" i="5"/>
  <c r="N26" i="5" s="1"/>
  <c r="J27" i="5"/>
  <c r="J33" i="3" l="1"/>
  <c r="O32" i="3"/>
  <c r="N32" i="3" s="1"/>
  <c r="J52" i="19"/>
  <c r="O51" i="19"/>
  <c r="N51" i="19" s="1"/>
  <c r="J27" i="18"/>
  <c r="O26" i="18"/>
  <c r="N26" i="18" s="1"/>
  <c r="O27" i="5"/>
  <c r="N27" i="5" s="1"/>
  <c r="J28" i="5"/>
  <c r="J34" i="3" l="1"/>
  <c r="O33" i="3"/>
  <c r="N33" i="3" s="1"/>
  <c r="J53" i="19"/>
  <c r="O52" i="19"/>
  <c r="N52" i="19" s="1"/>
  <c r="J28" i="18"/>
  <c r="O27" i="18"/>
  <c r="N27" i="18" s="1"/>
  <c r="J29" i="5"/>
  <c r="O28" i="5"/>
  <c r="N28" i="5" s="1"/>
  <c r="J35" i="3" l="1"/>
  <c r="O34" i="3"/>
  <c r="N34" i="3" s="1"/>
  <c r="J54" i="19"/>
  <c r="O53" i="19"/>
  <c r="N53" i="19" s="1"/>
  <c r="J29" i="18"/>
  <c r="O28" i="18"/>
  <c r="N28" i="18" s="1"/>
  <c r="J30" i="5"/>
  <c r="O29" i="5"/>
  <c r="N29" i="5" s="1"/>
  <c r="J36" i="3" l="1"/>
  <c r="O35" i="3"/>
  <c r="N35" i="3" s="1"/>
  <c r="J55" i="19"/>
  <c r="O54" i="19"/>
  <c r="N54" i="19" s="1"/>
  <c r="O29" i="18"/>
  <c r="M30" i="18"/>
  <c r="J31" i="5"/>
  <c r="O30" i="5"/>
  <c r="N30" i="5" s="1"/>
  <c r="J37" i="3" l="1"/>
  <c r="O36" i="3"/>
  <c r="N36" i="3" s="1"/>
  <c r="J56" i="19"/>
  <c r="O55" i="19"/>
  <c r="N55" i="19" s="1"/>
  <c r="N29" i="18"/>
  <c r="N30" i="18" s="1"/>
  <c r="O30" i="18"/>
  <c r="F6" i="2"/>
  <c r="G6" i="2" s="1"/>
  <c r="J32" i="5"/>
  <c r="O31" i="5"/>
  <c r="N31" i="5" s="1"/>
  <c r="J38" i="3" l="1"/>
  <c r="O37" i="3"/>
  <c r="N37" i="3" s="1"/>
  <c r="J57" i="19"/>
  <c r="O56" i="19"/>
  <c r="N56" i="19" s="1"/>
  <c r="E6" i="2"/>
  <c r="D6" i="2"/>
  <c r="J33" i="5"/>
  <c r="O32" i="5"/>
  <c r="N32" i="5" s="1"/>
  <c r="O38" i="3" l="1"/>
  <c r="N38" i="3" s="1"/>
  <c r="J39" i="3"/>
  <c r="J58" i="19"/>
  <c r="O57" i="19"/>
  <c r="N57" i="19" s="1"/>
  <c r="O33" i="5"/>
  <c r="N33" i="5" s="1"/>
  <c r="J34" i="5"/>
  <c r="J40" i="3" l="1"/>
  <c r="O39" i="3"/>
  <c r="N39" i="3" s="1"/>
  <c r="J59" i="19"/>
  <c r="O58" i="19"/>
  <c r="N58" i="19" s="1"/>
  <c r="O34" i="5"/>
  <c r="N34" i="5" s="1"/>
  <c r="J35" i="5"/>
  <c r="J41" i="3" l="1"/>
  <c r="O40" i="3"/>
  <c r="N40" i="3" s="1"/>
  <c r="J60" i="19"/>
  <c r="O59" i="19"/>
  <c r="N59" i="19" s="1"/>
  <c r="J36" i="5"/>
  <c r="O35" i="5"/>
  <c r="N35" i="5" s="1"/>
  <c r="J42" i="3" l="1"/>
  <c r="O41" i="3"/>
  <c r="N41" i="3" s="1"/>
  <c r="J61" i="19"/>
  <c r="O60" i="19"/>
  <c r="N60" i="19" s="1"/>
  <c r="J37" i="5"/>
  <c r="O36" i="5"/>
  <c r="N36" i="5" s="1"/>
  <c r="J43" i="3" l="1"/>
  <c r="O42" i="3"/>
  <c r="N42" i="3" s="1"/>
  <c r="J62" i="19"/>
  <c r="O61" i="19"/>
  <c r="N61" i="19" s="1"/>
  <c r="J38" i="5"/>
  <c r="O37" i="5"/>
  <c r="N37" i="5" s="1"/>
  <c r="J44" i="3" l="1"/>
  <c r="O43" i="3"/>
  <c r="N43" i="3" s="1"/>
  <c r="J63" i="19"/>
  <c r="O62" i="19"/>
  <c r="N62" i="19" s="1"/>
  <c r="O38" i="5"/>
  <c r="N38" i="5" s="1"/>
  <c r="J39" i="5"/>
  <c r="J45" i="3" l="1"/>
  <c r="O44" i="3"/>
  <c r="N44" i="3" s="1"/>
  <c r="J64" i="19"/>
  <c r="O63" i="19"/>
  <c r="N63" i="19" s="1"/>
  <c r="O39" i="5"/>
  <c r="N39" i="5" s="1"/>
  <c r="J40" i="5"/>
  <c r="J46" i="3" l="1"/>
  <c r="O45" i="3"/>
  <c r="N45" i="3" s="1"/>
  <c r="J65" i="19"/>
  <c r="O64" i="19"/>
  <c r="N64" i="19" s="1"/>
  <c r="O40" i="5"/>
  <c r="N40" i="5" s="1"/>
  <c r="J41" i="5"/>
  <c r="J47" i="3" l="1"/>
  <c r="O46" i="3"/>
  <c r="N46" i="3" s="1"/>
  <c r="J66" i="19"/>
  <c r="O65" i="19"/>
  <c r="N65" i="19" s="1"/>
  <c r="J42" i="5"/>
  <c r="O41" i="5"/>
  <c r="N41" i="5" s="1"/>
  <c r="J48" i="3" l="1"/>
  <c r="O47" i="3"/>
  <c r="N47" i="3" s="1"/>
  <c r="J67" i="19"/>
  <c r="O66" i="19"/>
  <c r="N66" i="19" s="1"/>
  <c r="J43" i="5"/>
  <c r="O42" i="5"/>
  <c r="N42" i="5" s="1"/>
  <c r="J49" i="3" l="1"/>
  <c r="O48" i="3"/>
  <c r="N48" i="3" s="1"/>
  <c r="J68" i="19"/>
  <c r="O67" i="19"/>
  <c r="N67" i="19" s="1"/>
  <c r="O43" i="5"/>
  <c r="N43" i="5" s="1"/>
  <c r="J44" i="5"/>
  <c r="J50" i="3" l="1"/>
  <c r="J52" i="3" s="1"/>
  <c r="O49" i="3"/>
  <c r="N49" i="3" s="1"/>
  <c r="J69" i="19"/>
  <c r="O68" i="19"/>
  <c r="N68" i="19" s="1"/>
  <c r="J45" i="5"/>
  <c r="O44" i="5"/>
  <c r="N44" i="5" s="1"/>
  <c r="O50" i="3" l="1"/>
  <c r="N50" i="3" s="1"/>
  <c r="J70" i="19"/>
  <c r="O69" i="19"/>
  <c r="N69" i="19" s="1"/>
  <c r="J46" i="5"/>
  <c r="O45" i="5"/>
  <c r="N45" i="5" s="1"/>
  <c r="J53" i="3" l="1"/>
  <c r="O52" i="3"/>
  <c r="N52" i="3" s="1"/>
  <c r="J71" i="19"/>
  <c r="O70" i="19"/>
  <c r="N70" i="19" s="1"/>
  <c r="J47" i="5"/>
  <c r="O46" i="5"/>
  <c r="N46" i="5" s="1"/>
  <c r="J54" i="3" l="1"/>
  <c r="O53" i="3"/>
  <c r="N53" i="3" s="1"/>
  <c r="J72" i="19"/>
  <c r="O71" i="19"/>
  <c r="N71" i="19" s="1"/>
  <c r="J48" i="5"/>
  <c r="O47" i="5"/>
  <c r="N47" i="5" s="1"/>
  <c r="J55" i="3" l="1"/>
  <c r="O54" i="3"/>
  <c r="N54" i="3" s="1"/>
  <c r="J73" i="19"/>
  <c r="O72" i="19"/>
  <c r="N72" i="19" s="1"/>
  <c r="O48" i="5"/>
  <c r="N48" i="5" s="1"/>
  <c r="J49" i="5"/>
  <c r="J56" i="3" l="1"/>
  <c r="O55" i="3"/>
  <c r="N55" i="3" s="1"/>
  <c r="O73" i="19"/>
  <c r="N73" i="19" s="1"/>
  <c r="J74" i="19"/>
  <c r="J50" i="5"/>
  <c r="O49" i="5"/>
  <c r="N49" i="5" s="1"/>
  <c r="J57" i="3" l="1"/>
  <c r="O56" i="3"/>
  <c r="N56" i="3" s="1"/>
  <c r="J75" i="19"/>
  <c r="O74" i="19"/>
  <c r="N74" i="19" s="1"/>
  <c r="O50" i="5"/>
  <c r="N50" i="5" s="1"/>
  <c r="J51" i="5"/>
  <c r="J58" i="3" l="1"/>
  <c r="O57" i="3"/>
  <c r="N57" i="3" s="1"/>
  <c r="J76" i="19"/>
  <c r="O75" i="19"/>
  <c r="N75" i="19" s="1"/>
  <c r="J52" i="5"/>
  <c r="O51" i="5"/>
  <c r="N51" i="5" s="1"/>
  <c r="O58" i="3" l="1"/>
  <c r="N58" i="3" s="1"/>
  <c r="J59" i="3"/>
  <c r="J77" i="19"/>
  <c r="O76" i="19"/>
  <c r="N76" i="19" s="1"/>
  <c r="J53" i="5"/>
  <c r="O52" i="5"/>
  <c r="N52" i="5" s="1"/>
  <c r="J60" i="3" l="1"/>
  <c r="O59" i="3"/>
  <c r="N59" i="3" s="1"/>
  <c r="J78" i="19"/>
  <c r="O77" i="19"/>
  <c r="N77" i="19" s="1"/>
  <c r="J54" i="5"/>
  <c r="O53" i="5"/>
  <c r="N53" i="5" s="1"/>
  <c r="J61" i="3" l="1"/>
  <c r="O60" i="3"/>
  <c r="N60" i="3" s="1"/>
  <c r="J79" i="19"/>
  <c r="O78" i="19"/>
  <c r="N78" i="19" s="1"/>
  <c r="O54" i="5"/>
  <c r="N54" i="5" s="1"/>
  <c r="J55" i="5"/>
  <c r="J62" i="3" l="1"/>
  <c r="O61" i="3"/>
  <c r="N61" i="3" s="1"/>
  <c r="J80" i="19"/>
  <c r="O79" i="19"/>
  <c r="N79" i="19" s="1"/>
  <c r="O55" i="5"/>
  <c r="N55" i="5" s="1"/>
  <c r="J56" i="5"/>
  <c r="J63" i="3" l="1"/>
  <c r="O62" i="3"/>
  <c r="N62" i="3" s="1"/>
  <c r="J81" i="19"/>
  <c r="O80" i="19"/>
  <c r="N80" i="19" s="1"/>
  <c r="J57" i="5"/>
  <c r="O56" i="5"/>
  <c r="N56" i="5" s="1"/>
  <c r="J64" i="3" l="1"/>
  <c r="O63" i="3"/>
  <c r="N63" i="3" s="1"/>
  <c r="J82" i="19"/>
  <c r="O81" i="19"/>
  <c r="N81" i="19" s="1"/>
  <c r="J58" i="5"/>
  <c r="O57" i="5"/>
  <c r="N57" i="5" s="1"/>
  <c r="J65" i="3" l="1"/>
  <c r="O64" i="3"/>
  <c r="N64" i="3" s="1"/>
  <c r="J83" i="19"/>
  <c r="O82" i="19"/>
  <c r="N82" i="19" s="1"/>
  <c r="O58" i="5"/>
  <c r="N58" i="5" s="1"/>
  <c r="J59" i="5"/>
  <c r="O65" i="3" l="1"/>
  <c r="N65" i="3" s="1"/>
  <c r="J66" i="3"/>
  <c r="J84" i="19"/>
  <c r="O83" i="19"/>
  <c r="N83" i="19" s="1"/>
  <c r="O59" i="5"/>
  <c r="N59" i="5" s="1"/>
  <c r="J60" i="5"/>
  <c r="J67" i="3" l="1"/>
  <c r="O66" i="3"/>
  <c r="N66" i="3" s="1"/>
  <c r="J85" i="19"/>
  <c r="O84" i="19"/>
  <c r="N84" i="19" s="1"/>
  <c r="J61" i="5"/>
  <c r="O60" i="5"/>
  <c r="N60" i="5" s="1"/>
  <c r="J68" i="3" l="1"/>
  <c r="O67" i="3"/>
  <c r="N67" i="3" s="1"/>
  <c r="J86" i="19"/>
  <c r="O85" i="19"/>
  <c r="N85" i="19" s="1"/>
  <c r="J62" i="5"/>
  <c r="O61" i="5"/>
  <c r="N61" i="5" s="1"/>
  <c r="J69" i="3" l="1"/>
  <c r="O68" i="3"/>
  <c r="N68" i="3" s="1"/>
  <c r="J87" i="19"/>
  <c r="O86" i="19"/>
  <c r="N86" i="19" s="1"/>
  <c r="J63" i="5"/>
  <c r="O62" i="5"/>
  <c r="N62" i="5" s="1"/>
  <c r="O69" i="3" l="1"/>
  <c r="N69" i="3" s="1"/>
  <c r="J70" i="3"/>
  <c r="J88" i="19"/>
  <c r="O87" i="19"/>
  <c r="N87" i="19" s="1"/>
  <c r="J64" i="5"/>
  <c r="O63" i="5"/>
  <c r="N63" i="5" s="1"/>
  <c r="J71" i="3" l="1"/>
  <c r="O70" i="3"/>
  <c r="N70" i="3" s="1"/>
  <c r="J89" i="19"/>
  <c r="O88" i="19"/>
  <c r="N88" i="19" s="1"/>
  <c r="J65" i="5"/>
  <c r="O64" i="5"/>
  <c r="N64" i="5" s="1"/>
  <c r="J72" i="3" l="1"/>
  <c r="O71" i="3"/>
  <c r="N71" i="3" s="1"/>
  <c r="J90" i="19"/>
  <c r="O89" i="19"/>
  <c r="N89" i="19" s="1"/>
  <c r="J66" i="5"/>
  <c r="O65" i="5"/>
  <c r="N65" i="5" s="1"/>
  <c r="J73" i="3" l="1"/>
  <c r="O72" i="3"/>
  <c r="N72" i="3" s="1"/>
  <c r="J91" i="19"/>
  <c r="O90" i="19"/>
  <c r="N90" i="19" s="1"/>
  <c r="O66" i="5"/>
  <c r="N66" i="5" s="1"/>
  <c r="J67" i="5"/>
  <c r="J74" i="3" l="1"/>
  <c r="O73" i="3"/>
  <c r="N73" i="3" s="1"/>
  <c r="J92" i="19"/>
  <c r="O91" i="19"/>
  <c r="N91" i="19" s="1"/>
  <c r="O67" i="5"/>
  <c r="N67" i="5" s="1"/>
  <c r="J68" i="5"/>
  <c r="J75" i="3" l="1"/>
  <c r="O74" i="3"/>
  <c r="N74" i="3" s="1"/>
  <c r="J93" i="19"/>
  <c r="O92" i="19"/>
  <c r="N92" i="19" s="1"/>
  <c r="J69" i="5"/>
  <c r="J72" i="5" s="1"/>
  <c r="O68" i="5"/>
  <c r="N68" i="5" s="1"/>
  <c r="J76" i="3" l="1"/>
  <c r="O75" i="3"/>
  <c r="N75" i="3" s="1"/>
  <c r="J94" i="19"/>
  <c r="O93" i="19"/>
  <c r="N93" i="19" s="1"/>
  <c r="O69" i="5"/>
  <c r="N69" i="5" s="1"/>
  <c r="J77" i="3" l="1"/>
  <c r="O76" i="3"/>
  <c r="N76" i="3" s="1"/>
  <c r="O94" i="19"/>
  <c r="J97" i="19"/>
  <c r="N94" i="19"/>
  <c r="O72" i="5"/>
  <c r="N72" i="5" s="1"/>
  <c r="J73" i="5"/>
  <c r="J78" i="3" l="1"/>
  <c r="O77" i="3"/>
  <c r="N77" i="3" s="1"/>
  <c r="J98" i="19"/>
  <c r="J100" i="19"/>
  <c r="O100" i="19" s="1"/>
  <c r="N100" i="19" s="1"/>
  <c r="O97" i="19"/>
  <c r="O73" i="5"/>
  <c r="N73" i="5" s="1"/>
  <c r="J74" i="5"/>
  <c r="J79" i="3" l="1"/>
  <c r="O78" i="3"/>
  <c r="N78" i="3" s="1"/>
  <c r="N97" i="19"/>
  <c r="O98" i="19"/>
  <c r="N98" i="19" s="1"/>
  <c r="J99" i="19"/>
  <c r="J101" i="19"/>
  <c r="O101" i="19" s="1"/>
  <c r="N101" i="19" s="1"/>
  <c r="J75" i="5"/>
  <c r="O74" i="5"/>
  <c r="N74" i="5" s="1"/>
  <c r="O79" i="3" l="1"/>
  <c r="N79" i="3" s="1"/>
  <c r="J80" i="3"/>
  <c r="J102" i="19"/>
  <c r="O99" i="19"/>
  <c r="J76" i="5"/>
  <c r="O75" i="5"/>
  <c r="N75" i="5" s="1"/>
  <c r="J81" i="3" l="1"/>
  <c r="O80" i="3"/>
  <c r="N80" i="3" s="1"/>
  <c r="N99" i="19"/>
  <c r="J104" i="19"/>
  <c r="O102" i="19"/>
  <c r="N102" i="19" s="1"/>
  <c r="J77" i="5"/>
  <c r="J79" i="5" s="1"/>
  <c r="O76" i="5"/>
  <c r="N76" i="5" s="1"/>
  <c r="J82" i="3" l="1"/>
  <c r="O81" i="3"/>
  <c r="N81" i="3" s="1"/>
  <c r="J105" i="19"/>
  <c r="O104" i="19"/>
  <c r="N104" i="19" s="1"/>
  <c r="O77" i="5"/>
  <c r="N77" i="5" s="1"/>
  <c r="J83" i="3" l="1"/>
  <c r="O82" i="3"/>
  <c r="N82" i="3" s="1"/>
  <c r="J106" i="19"/>
  <c r="O105" i="19"/>
  <c r="N105" i="19" s="1"/>
  <c r="O79" i="5"/>
  <c r="N79" i="5" s="1"/>
  <c r="J80" i="5"/>
  <c r="J84" i="3" l="1"/>
  <c r="O83" i="3"/>
  <c r="N83" i="3" s="1"/>
  <c r="J107" i="19"/>
  <c r="O106" i="19"/>
  <c r="J81" i="5"/>
  <c r="O80" i="5"/>
  <c r="N80" i="5" s="1"/>
  <c r="J85" i="3" l="1"/>
  <c r="O84" i="3"/>
  <c r="N84" i="3" s="1"/>
  <c r="N106" i="19"/>
  <c r="J108" i="19"/>
  <c r="O107" i="19"/>
  <c r="N107" i="19" s="1"/>
  <c r="J82" i="5"/>
  <c r="O81" i="5"/>
  <c r="N81" i="5" s="1"/>
  <c r="J86" i="3" l="1"/>
  <c r="O85" i="3"/>
  <c r="N85" i="3" s="1"/>
  <c r="J109" i="19"/>
  <c r="O108" i="19"/>
  <c r="N108" i="19" s="1"/>
  <c r="O82" i="5"/>
  <c r="N82" i="5" s="1"/>
  <c r="J83" i="5"/>
  <c r="O86" i="3" l="1"/>
  <c r="N86" i="3" s="1"/>
  <c r="J88" i="3"/>
  <c r="J110" i="19"/>
  <c r="O109" i="19"/>
  <c r="N109" i="19" s="1"/>
  <c r="O83" i="5"/>
  <c r="N83" i="5" s="1"/>
  <c r="J84" i="5"/>
  <c r="J89" i="3" l="1"/>
  <c r="O88" i="3"/>
  <c r="N88" i="3" s="1"/>
  <c r="J111" i="19"/>
  <c r="O110" i="19"/>
  <c r="N110" i="19" s="1"/>
  <c r="J85" i="5"/>
  <c r="O84" i="5"/>
  <c r="N84" i="5" s="1"/>
  <c r="O89" i="3" l="1"/>
  <c r="N89" i="3" s="1"/>
  <c r="J90" i="3"/>
  <c r="J112" i="19"/>
  <c r="O111" i="19"/>
  <c r="N111" i="19" s="1"/>
  <c r="J86" i="5"/>
  <c r="O85" i="5"/>
  <c r="N85" i="5" s="1"/>
  <c r="J91" i="3" l="1"/>
  <c r="O90" i="3"/>
  <c r="N90" i="3" s="1"/>
  <c r="J113" i="19"/>
  <c r="O112" i="19"/>
  <c r="N112" i="19" s="1"/>
  <c r="J87" i="5"/>
  <c r="O86" i="5"/>
  <c r="N86" i="5" s="1"/>
  <c r="J92" i="3" l="1"/>
  <c r="O91" i="3"/>
  <c r="N91" i="3" s="1"/>
  <c r="J114" i="19"/>
  <c r="O113" i="19"/>
  <c r="N113" i="19" s="1"/>
  <c r="J88" i="5"/>
  <c r="O87" i="5"/>
  <c r="N87" i="5" s="1"/>
  <c r="J93" i="3" l="1"/>
  <c r="O92" i="3"/>
  <c r="N92" i="3" s="1"/>
  <c r="J115" i="19"/>
  <c r="O114" i="19"/>
  <c r="N114" i="19" s="1"/>
  <c r="J89" i="5"/>
  <c r="O88" i="5"/>
  <c r="N88" i="5" s="1"/>
  <c r="J94" i="3" l="1"/>
  <c r="O93" i="3"/>
  <c r="N93" i="3" s="1"/>
  <c r="J116" i="19"/>
  <c r="O115" i="19"/>
  <c r="N115" i="19" s="1"/>
  <c r="J90" i="5"/>
  <c r="O89" i="5"/>
  <c r="N89" i="5" s="1"/>
  <c r="O94" i="3" l="1"/>
  <c r="N94" i="3" s="1"/>
  <c r="J95" i="3"/>
  <c r="J117" i="19"/>
  <c r="O116" i="19"/>
  <c r="N116" i="19" s="1"/>
  <c r="O90" i="5"/>
  <c r="N90" i="5" s="1"/>
  <c r="J91" i="5"/>
  <c r="J96" i="3" l="1"/>
  <c r="O95" i="3"/>
  <c r="N95" i="3" s="1"/>
  <c r="J118" i="19"/>
  <c r="O117" i="19"/>
  <c r="N117" i="19" s="1"/>
  <c r="O91" i="5"/>
  <c r="N91" i="5" s="1"/>
  <c r="J92" i="5"/>
  <c r="J97" i="3" l="1"/>
  <c r="O96" i="3"/>
  <c r="N96" i="3" s="1"/>
  <c r="J119" i="19"/>
  <c r="O118" i="19"/>
  <c r="N118" i="19" s="1"/>
  <c r="J93" i="5"/>
  <c r="O92" i="5"/>
  <c r="N92" i="5" s="1"/>
  <c r="J98" i="3" l="1"/>
  <c r="O97" i="3"/>
  <c r="N97" i="3" s="1"/>
  <c r="J120" i="19"/>
  <c r="O119" i="19"/>
  <c r="N119" i="19" s="1"/>
  <c r="J94" i="5"/>
  <c r="O93" i="5"/>
  <c r="N93" i="5" s="1"/>
  <c r="J99" i="3" l="1"/>
  <c r="O98" i="3"/>
  <c r="N98" i="3" s="1"/>
  <c r="J121" i="19"/>
  <c r="O120" i="19"/>
  <c r="N120" i="19" s="1"/>
  <c r="O94" i="5"/>
  <c r="N94" i="5" s="1"/>
  <c r="J95" i="5"/>
  <c r="J100" i="3" l="1"/>
  <c r="O99" i="3"/>
  <c r="N99" i="3" s="1"/>
  <c r="J122" i="19"/>
  <c r="O121" i="19"/>
  <c r="N121" i="19" s="1"/>
  <c r="O95" i="5"/>
  <c r="N95" i="5" s="1"/>
  <c r="J96" i="5"/>
  <c r="J101" i="3" l="1"/>
  <c r="O100" i="3"/>
  <c r="N100" i="3" s="1"/>
  <c r="J123" i="19"/>
  <c r="O122" i="19"/>
  <c r="N122" i="19" s="1"/>
  <c r="J97" i="5"/>
  <c r="O96" i="5"/>
  <c r="N96" i="5" s="1"/>
  <c r="J102" i="3" l="1"/>
  <c r="O101" i="3"/>
  <c r="N101" i="3" s="1"/>
  <c r="J124" i="19"/>
  <c r="O123" i="19"/>
  <c r="N123" i="19" s="1"/>
  <c r="J98" i="5"/>
  <c r="J100" i="5" s="1"/>
  <c r="O97" i="5"/>
  <c r="N97" i="5" s="1"/>
  <c r="O102" i="3" l="1"/>
  <c r="N102" i="3" s="1"/>
  <c r="J103" i="3"/>
  <c r="J125" i="19"/>
  <c r="O124" i="19"/>
  <c r="N124" i="19" s="1"/>
  <c r="O98" i="5"/>
  <c r="N98" i="5" s="1"/>
  <c r="O103" i="3" l="1"/>
  <c r="N103" i="3" s="1"/>
  <c r="J105" i="3"/>
  <c r="J126" i="19"/>
  <c r="O125" i="19"/>
  <c r="N125" i="19" s="1"/>
  <c r="J101" i="5"/>
  <c r="O100" i="5"/>
  <c r="N100" i="5" s="1"/>
  <c r="J106" i="3" l="1"/>
  <c r="O105" i="3"/>
  <c r="N105" i="3" s="1"/>
  <c r="J127" i="19"/>
  <c r="O126" i="19"/>
  <c r="N126" i="19" s="1"/>
  <c r="J102" i="5"/>
  <c r="J107" i="5" s="1"/>
  <c r="O101" i="5"/>
  <c r="N101" i="5" s="1"/>
  <c r="O106" i="3" l="1"/>
  <c r="N106" i="3" s="1"/>
  <c r="J107" i="3"/>
  <c r="J128" i="19"/>
  <c r="O127" i="19"/>
  <c r="N127" i="19" s="1"/>
  <c r="O102" i="5"/>
  <c r="N102" i="5" s="1"/>
  <c r="J108" i="3" l="1"/>
  <c r="O107" i="3"/>
  <c r="N107" i="3" s="1"/>
  <c r="J129" i="19"/>
  <c r="O128" i="19"/>
  <c r="N128" i="19" s="1"/>
  <c r="O107" i="5"/>
  <c r="N107" i="5" s="1"/>
  <c r="J108" i="5"/>
  <c r="J109" i="3" l="1"/>
  <c r="O108" i="3"/>
  <c r="N108" i="3" s="1"/>
  <c r="J130" i="19"/>
  <c r="O129" i="19"/>
  <c r="N129" i="19" s="1"/>
  <c r="J109" i="5"/>
  <c r="O108" i="5"/>
  <c r="N108" i="5" s="1"/>
  <c r="J110" i="3" l="1"/>
  <c r="O109" i="3"/>
  <c r="N109" i="3" s="1"/>
  <c r="J131" i="19"/>
  <c r="O130" i="19"/>
  <c r="N130" i="19" s="1"/>
  <c r="J110" i="5"/>
  <c r="O109" i="5"/>
  <c r="N109" i="5" s="1"/>
  <c r="J111" i="3" l="1"/>
  <c r="O110" i="3"/>
  <c r="N110" i="3" s="1"/>
  <c r="O131" i="19"/>
  <c r="N131" i="19" s="1"/>
  <c r="J132" i="19"/>
  <c r="O110" i="5"/>
  <c r="N110" i="5" s="1"/>
  <c r="J111" i="5"/>
  <c r="J112" i="3" l="1"/>
  <c r="O111" i="3"/>
  <c r="N111" i="3" s="1"/>
  <c r="J133" i="19"/>
  <c r="O132" i="19"/>
  <c r="N132" i="19" s="1"/>
  <c r="O111" i="5"/>
  <c r="N111" i="5" s="1"/>
  <c r="J112" i="5"/>
  <c r="J113" i="3" l="1"/>
  <c r="O112" i="3"/>
  <c r="N112" i="3" s="1"/>
  <c r="J134" i="19"/>
  <c r="O133" i="19"/>
  <c r="N133" i="19" s="1"/>
  <c r="O112" i="5"/>
  <c r="N112" i="5" s="1"/>
  <c r="J113" i="5"/>
  <c r="O113" i="3" l="1"/>
  <c r="N113" i="3" s="1"/>
  <c r="J114" i="3"/>
  <c r="J135" i="19"/>
  <c r="O134" i="19"/>
  <c r="N134" i="19" s="1"/>
  <c r="J114" i="5"/>
  <c r="O113" i="5"/>
  <c r="N113" i="5" s="1"/>
  <c r="J115" i="3" l="1"/>
  <c r="O114" i="3"/>
  <c r="N114" i="3" s="1"/>
  <c r="J136" i="19"/>
  <c r="O135" i="19"/>
  <c r="N135" i="19" s="1"/>
  <c r="J115" i="5"/>
  <c r="O114" i="5"/>
  <c r="N114" i="5" s="1"/>
  <c r="O115" i="3" l="1"/>
  <c r="N115" i="3" s="1"/>
  <c r="J116" i="3"/>
  <c r="J137" i="19"/>
  <c r="O136" i="19"/>
  <c r="N136" i="19" s="1"/>
  <c r="O115" i="5"/>
  <c r="N115" i="5" s="1"/>
  <c r="J116" i="5"/>
  <c r="J117" i="3" l="1"/>
  <c r="O116" i="3"/>
  <c r="N116" i="3" s="1"/>
  <c r="J138" i="19"/>
  <c r="O137" i="19"/>
  <c r="N137" i="19" s="1"/>
  <c r="J117" i="5"/>
  <c r="O116" i="5"/>
  <c r="N116" i="5" s="1"/>
  <c r="J118" i="3" l="1"/>
  <c r="O117" i="3"/>
  <c r="N117" i="3" s="1"/>
  <c r="J139" i="19"/>
  <c r="O138" i="19"/>
  <c r="N138" i="19" s="1"/>
  <c r="J118" i="5"/>
  <c r="O117" i="5"/>
  <c r="N117" i="5" s="1"/>
  <c r="J119" i="3" l="1"/>
  <c r="O118" i="3"/>
  <c r="N118" i="3" s="1"/>
  <c r="J140" i="19"/>
  <c r="O139" i="19"/>
  <c r="N139" i="19" s="1"/>
  <c r="J119" i="5"/>
  <c r="O118" i="5"/>
  <c r="N118" i="5" s="1"/>
  <c r="O119" i="3" l="1"/>
  <c r="N119" i="3" s="1"/>
  <c r="J120" i="3"/>
  <c r="J141" i="19"/>
  <c r="O140" i="19"/>
  <c r="N140" i="19" s="1"/>
  <c r="J120" i="5"/>
  <c r="O119" i="5"/>
  <c r="N119" i="5" s="1"/>
  <c r="O120" i="3" l="1"/>
  <c r="N120" i="3" s="1"/>
  <c r="J121" i="3"/>
  <c r="J142" i="19"/>
  <c r="O141" i="19"/>
  <c r="N141" i="19" s="1"/>
  <c r="J121" i="5"/>
  <c r="O120" i="5"/>
  <c r="N120" i="5" s="1"/>
  <c r="O121" i="3" l="1"/>
  <c r="N121" i="3" s="1"/>
  <c r="J122" i="3"/>
  <c r="J143" i="19"/>
  <c r="O142" i="19"/>
  <c r="N142" i="19" s="1"/>
  <c r="J122" i="5"/>
  <c r="O121" i="5"/>
  <c r="N121" i="5" s="1"/>
  <c r="J123" i="3" l="1"/>
  <c r="O122" i="3"/>
  <c r="N122" i="3" s="1"/>
  <c r="J144" i="19"/>
  <c r="O143" i="19"/>
  <c r="N143" i="19" s="1"/>
  <c r="O122" i="5"/>
  <c r="N122" i="5" s="1"/>
  <c r="J123" i="5"/>
  <c r="O123" i="3" l="1"/>
  <c r="N123" i="3" s="1"/>
  <c r="J124" i="3"/>
  <c r="J145" i="19"/>
  <c r="O144" i="19"/>
  <c r="N144" i="19" s="1"/>
  <c r="O123" i="5"/>
  <c r="N123" i="5" s="1"/>
  <c r="J124" i="5"/>
  <c r="J125" i="3" l="1"/>
  <c r="O124" i="3"/>
  <c r="N124" i="3" s="1"/>
  <c r="J146" i="19"/>
  <c r="O145" i="19"/>
  <c r="N145" i="19" s="1"/>
  <c r="J125" i="5"/>
  <c r="O124" i="5"/>
  <c r="N124" i="5" s="1"/>
  <c r="J126" i="3" l="1"/>
  <c r="O125" i="3"/>
  <c r="N125" i="3" s="1"/>
  <c r="J147" i="19"/>
  <c r="O146" i="19"/>
  <c r="N146" i="19" s="1"/>
  <c r="J126" i="5"/>
  <c r="J128" i="5" s="1"/>
  <c r="O125" i="5"/>
  <c r="N125" i="5" s="1"/>
  <c r="J127" i="3" l="1"/>
  <c r="O126" i="3"/>
  <c r="N126" i="3" s="1"/>
  <c r="J148" i="19"/>
  <c r="O147" i="19"/>
  <c r="N147" i="19" s="1"/>
  <c r="O126" i="5"/>
  <c r="N126" i="5" s="1"/>
  <c r="J128" i="3" l="1"/>
  <c r="O127" i="3"/>
  <c r="N127" i="3" s="1"/>
  <c r="J149" i="19"/>
  <c r="O148" i="19"/>
  <c r="N148" i="19" s="1"/>
  <c r="O128" i="5"/>
  <c r="N128" i="5" s="1"/>
  <c r="J129" i="5"/>
  <c r="J131" i="5" s="1"/>
  <c r="J129" i="3" l="1"/>
  <c r="O128" i="3"/>
  <c r="N128" i="3" s="1"/>
  <c r="J150" i="19"/>
  <c r="O149" i="19"/>
  <c r="N149" i="19" s="1"/>
  <c r="O129" i="5"/>
  <c r="N129" i="5" s="1"/>
  <c r="O129" i="3" l="1"/>
  <c r="N129" i="3" s="1"/>
  <c r="J130" i="3"/>
  <c r="J151" i="19"/>
  <c r="O150" i="19"/>
  <c r="N150" i="19" s="1"/>
  <c r="J132" i="5"/>
  <c r="O131" i="5"/>
  <c r="N131" i="5" s="1"/>
  <c r="J131" i="3" l="1"/>
  <c r="O130" i="3"/>
  <c r="N130" i="3" s="1"/>
  <c r="J152" i="19"/>
  <c r="O151" i="19"/>
  <c r="N151" i="19" s="1"/>
  <c r="J133" i="5"/>
  <c r="O132" i="5"/>
  <c r="N132" i="5" s="1"/>
  <c r="O131" i="3" l="1"/>
  <c r="N131" i="3" s="1"/>
  <c r="J132" i="3"/>
  <c r="J153" i="19"/>
  <c r="O152" i="19"/>
  <c r="N152" i="19" s="1"/>
  <c r="O133" i="5"/>
  <c r="N133" i="5" s="1"/>
  <c r="J134" i="5"/>
  <c r="O132" i="3" l="1"/>
  <c r="N132" i="3" s="1"/>
  <c r="J133" i="3"/>
  <c r="J154" i="19"/>
  <c r="O153" i="19"/>
  <c r="N153" i="19" s="1"/>
  <c r="J135" i="5"/>
  <c r="O134" i="5"/>
  <c r="N134" i="5" s="1"/>
  <c r="O133" i="3" l="1"/>
  <c r="N133" i="3" s="1"/>
  <c r="J134" i="3"/>
  <c r="J155" i="19"/>
  <c r="O154" i="19"/>
  <c r="N154" i="19" s="1"/>
  <c r="J136" i="5"/>
  <c r="O135" i="5"/>
  <c r="N135" i="5" s="1"/>
  <c r="J135" i="3" l="1"/>
  <c r="O134" i="3"/>
  <c r="N134" i="3" s="1"/>
  <c r="J156" i="19"/>
  <c r="O155" i="19"/>
  <c r="N155" i="19" s="1"/>
  <c r="O136" i="5"/>
  <c r="N136" i="5" s="1"/>
  <c r="J137" i="5"/>
  <c r="O135" i="3" l="1"/>
  <c r="N135" i="3" s="1"/>
  <c r="J136" i="3"/>
  <c r="J157" i="19"/>
  <c r="O156" i="19"/>
  <c r="N156" i="19" s="1"/>
  <c r="J138" i="5"/>
  <c r="O137" i="5"/>
  <c r="N137" i="5" s="1"/>
  <c r="J137" i="3" l="1"/>
  <c r="O136" i="3"/>
  <c r="N136" i="3" s="1"/>
  <c r="J158" i="19"/>
  <c r="O157" i="19"/>
  <c r="N157" i="19" s="1"/>
  <c r="J139" i="5"/>
  <c r="O138" i="5"/>
  <c r="N138" i="5" s="1"/>
  <c r="O137" i="3" l="1"/>
  <c r="N137" i="3" s="1"/>
  <c r="J138" i="3"/>
  <c r="J159" i="19"/>
  <c r="O158" i="19"/>
  <c r="N158" i="19" s="1"/>
  <c r="O139" i="5"/>
  <c r="N139" i="5" s="1"/>
  <c r="J140" i="5"/>
  <c r="O138" i="3" l="1"/>
  <c r="N138" i="3" s="1"/>
  <c r="J139" i="3"/>
  <c r="J162" i="19"/>
  <c r="O159" i="19"/>
  <c r="N159" i="19" s="1"/>
  <c r="J141" i="5"/>
  <c r="O140" i="5"/>
  <c r="N140" i="5" s="1"/>
  <c r="O139" i="3" l="1"/>
  <c r="N139" i="3" s="1"/>
  <c r="J140" i="3"/>
  <c r="J163" i="19"/>
  <c r="O162" i="19"/>
  <c r="N162" i="19" s="1"/>
  <c r="J142" i="5"/>
  <c r="O141" i="5"/>
  <c r="N141" i="5" s="1"/>
  <c r="O140" i="3" l="1"/>
  <c r="N140" i="3" s="1"/>
  <c r="J141" i="3"/>
  <c r="J164" i="19"/>
  <c r="O163" i="19"/>
  <c r="N163" i="19" s="1"/>
  <c r="J143" i="5"/>
  <c r="O142" i="5"/>
  <c r="N142" i="5" s="1"/>
  <c r="O141" i="3" l="1"/>
  <c r="N141" i="3" s="1"/>
  <c r="J142" i="3"/>
  <c r="J165" i="19"/>
  <c r="O164" i="19"/>
  <c r="N164" i="19" s="1"/>
  <c r="J144" i="5"/>
  <c r="O143" i="5"/>
  <c r="N143" i="5" s="1"/>
  <c r="J143" i="3" l="1"/>
  <c r="O142" i="3"/>
  <c r="N142" i="3" s="1"/>
  <c r="J166" i="19"/>
  <c r="O165" i="19"/>
  <c r="N165" i="19" s="1"/>
  <c r="O144" i="5"/>
  <c r="N144" i="5" s="1"/>
  <c r="J145" i="5"/>
  <c r="O143" i="3" l="1"/>
  <c r="N143" i="3" s="1"/>
  <c r="J144" i="3"/>
  <c r="J167" i="19"/>
  <c r="O166" i="19"/>
  <c r="N166" i="19" s="1"/>
  <c r="O145" i="5"/>
  <c r="N145" i="5" s="1"/>
  <c r="J146" i="5"/>
  <c r="J145" i="3" l="1"/>
  <c r="O144" i="3"/>
  <c r="N144" i="3" s="1"/>
  <c r="J168" i="19"/>
  <c r="O167" i="19"/>
  <c r="N167" i="19" s="1"/>
  <c r="J147" i="5"/>
  <c r="O146" i="5"/>
  <c r="N146" i="5" s="1"/>
  <c r="J146" i="3" l="1"/>
  <c r="O145" i="3"/>
  <c r="N145" i="3" s="1"/>
  <c r="J169" i="19"/>
  <c r="O168" i="19"/>
  <c r="N168" i="19" s="1"/>
  <c r="O147" i="5"/>
  <c r="N147" i="5" s="1"/>
  <c r="J148" i="5"/>
  <c r="J147" i="3" l="1"/>
  <c r="O146" i="3"/>
  <c r="N146" i="3" s="1"/>
  <c r="J170" i="19"/>
  <c r="O169" i="19"/>
  <c r="N169" i="19" s="1"/>
  <c r="J149" i="5"/>
  <c r="O148" i="5"/>
  <c r="N148" i="5" s="1"/>
  <c r="J148" i="3" l="1"/>
  <c r="O147" i="3"/>
  <c r="N147" i="3" s="1"/>
  <c r="J172" i="19"/>
  <c r="O170" i="19"/>
  <c r="N170" i="19" s="1"/>
  <c r="O149" i="5"/>
  <c r="N149" i="5" s="1"/>
  <c r="J150" i="5"/>
  <c r="O148" i="3" l="1"/>
  <c r="N148" i="3" s="1"/>
  <c r="J149" i="3"/>
  <c r="J173" i="19"/>
  <c r="O172" i="19"/>
  <c r="N172" i="19" s="1"/>
  <c r="J151" i="5"/>
  <c r="J153" i="5" s="1"/>
  <c r="O150" i="5"/>
  <c r="N150" i="5" s="1"/>
  <c r="O149" i="3" l="1"/>
  <c r="N149" i="3" s="1"/>
  <c r="J150" i="3"/>
  <c r="J174" i="19"/>
  <c r="O173" i="19"/>
  <c r="N173" i="19" s="1"/>
  <c r="O151" i="5"/>
  <c r="N151" i="5" s="1"/>
  <c r="J151" i="3" l="1"/>
  <c r="O150" i="3"/>
  <c r="N150" i="3" s="1"/>
  <c r="J175" i="19"/>
  <c r="O174" i="19"/>
  <c r="N174" i="19" s="1"/>
  <c r="J154" i="5"/>
  <c r="O153" i="5"/>
  <c r="N153" i="5" s="1"/>
  <c r="O151" i="3" l="1"/>
  <c r="N151" i="3" s="1"/>
  <c r="J152" i="3"/>
  <c r="J176" i="19"/>
  <c r="O175" i="19"/>
  <c r="N175" i="19" s="1"/>
  <c r="J155" i="5"/>
  <c r="O154" i="5"/>
  <c r="N154" i="5" s="1"/>
  <c r="J153" i="3" l="1"/>
  <c r="O152" i="3"/>
  <c r="N152" i="3" s="1"/>
  <c r="J177" i="19"/>
  <c r="O176" i="19"/>
  <c r="N176" i="19" s="1"/>
  <c r="O155" i="5"/>
  <c r="N155" i="5" s="1"/>
  <c r="J156" i="5"/>
  <c r="O153" i="3" l="1"/>
  <c r="N153" i="3" s="1"/>
  <c r="J154" i="3"/>
  <c r="J178" i="19"/>
  <c r="O177" i="19"/>
  <c r="N177" i="19" s="1"/>
  <c r="J157" i="5"/>
  <c r="O156" i="5"/>
  <c r="N156" i="5" s="1"/>
  <c r="J155" i="3" l="1"/>
  <c r="O154" i="3"/>
  <c r="N154" i="3" s="1"/>
  <c r="J179" i="19"/>
  <c r="O178" i="19"/>
  <c r="N178" i="19" s="1"/>
  <c r="J158" i="5"/>
  <c r="O157" i="5"/>
  <c r="N157" i="5" s="1"/>
  <c r="J156" i="3" l="1"/>
  <c r="O155" i="3"/>
  <c r="N155" i="3" s="1"/>
  <c r="J180" i="19"/>
  <c r="O179" i="19"/>
  <c r="N179" i="19" s="1"/>
  <c r="J159" i="5"/>
  <c r="O158" i="5"/>
  <c r="N158" i="5" s="1"/>
  <c r="J157" i="3" l="1"/>
  <c r="O156" i="3"/>
  <c r="N156" i="3" s="1"/>
  <c r="J181" i="19"/>
  <c r="O180" i="19"/>
  <c r="N180" i="19" s="1"/>
  <c r="J160" i="5"/>
  <c r="O159" i="5"/>
  <c r="N159" i="5" s="1"/>
  <c r="J158" i="3" l="1"/>
  <c r="O157" i="3"/>
  <c r="N157" i="3" s="1"/>
  <c r="J182" i="19"/>
  <c r="O181" i="19"/>
  <c r="N181" i="19" s="1"/>
  <c r="J161" i="5"/>
  <c r="J163" i="5" s="1"/>
  <c r="O160" i="5"/>
  <c r="N160" i="5" s="1"/>
  <c r="J159" i="3" l="1"/>
  <c r="O158" i="3"/>
  <c r="N158" i="3" s="1"/>
  <c r="J184" i="19"/>
  <c r="O182" i="19"/>
  <c r="N182" i="19" s="1"/>
  <c r="O161" i="5"/>
  <c r="N161" i="5" s="1"/>
  <c r="J160" i="3" l="1"/>
  <c r="O159" i="3"/>
  <c r="N159" i="3" s="1"/>
  <c r="J185" i="19"/>
  <c r="O184" i="19"/>
  <c r="N184" i="19" s="1"/>
  <c r="O163" i="5"/>
  <c r="N163" i="5" s="1"/>
  <c r="J164" i="5"/>
  <c r="J161" i="3" l="1"/>
  <c r="O160" i="3"/>
  <c r="N160" i="3" s="1"/>
  <c r="J186" i="19"/>
  <c r="O185" i="19"/>
  <c r="N185" i="19" s="1"/>
  <c r="J165" i="5"/>
  <c r="O164" i="5"/>
  <c r="N164" i="5" s="1"/>
  <c r="J162" i="3" l="1"/>
  <c r="O161" i="3"/>
  <c r="N161" i="3" s="1"/>
  <c r="J187" i="19"/>
  <c r="O187" i="19" s="1"/>
  <c r="O186" i="19"/>
  <c r="N186" i="19" s="1"/>
  <c r="J166" i="5"/>
  <c r="O165" i="5"/>
  <c r="N165" i="5" s="1"/>
  <c r="J163" i="3" l="1"/>
  <c r="O162" i="3"/>
  <c r="N162" i="3" s="1"/>
  <c r="N187" i="19"/>
  <c r="N188" i="19" s="1"/>
  <c r="E4" i="2" s="1"/>
  <c r="O188" i="19"/>
  <c r="D4" i="2" s="1"/>
  <c r="J167" i="5"/>
  <c r="O166" i="5"/>
  <c r="N166" i="5" s="1"/>
  <c r="J164" i="3" l="1"/>
  <c r="O163" i="3"/>
  <c r="N163" i="3" s="1"/>
  <c r="J168" i="5"/>
  <c r="O167" i="5"/>
  <c r="N167" i="5" s="1"/>
  <c r="J165" i="3" l="1"/>
  <c r="O164" i="3"/>
  <c r="N164" i="3" s="1"/>
  <c r="O168" i="5"/>
  <c r="N168" i="5" s="1"/>
  <c r="J169" i="5"/>
  <c r="J171" i="5" s="1"/>
  <c r="J166" i="3" l="1"/>
  <c r="O165" i="3"/>
  <c r="N165" i="3" s="1"/>
  <c r="O169" i="5"/>
  <c r="N169" i="5" s="1"/>
  <c r="J167" i="3" l="1"/>
  <c r="O166" i="3"/>
  <c r="N166" i="3" s="1"/>
  <c r="O171" i="5"/>
  <c r="N171" i="5" s="1"/>
  <c r="J172" i="5"/>
  <c r="J168" i="3" l="1"/>
  <c r="O167" i="3"/>
  <c r="N167" i="3" s="1"/>
  <c r="J173" i="5"/>
  <c r="O172" i="5"/>
  <c r="N172" i="5" s="1"/>
  <c r="J169" i="3" l="1"/>
  <c r="O168" i="3"/>
  <c r="N168" i="3" s="1"/>
  <c r="J174" i="5"/>
  <c r="O173" i="5"/>
  <c r="N173" i="5" s="1"/>
  <c r="O169" i="3" l="1"/>
  <c r="N169" i="3" s="1"/>
  <c r="J170" i="3"/>
  <c r="J175" i="5"/>
  <c r="O174" i="5"/>
  <c r="N174" i="5" s="1"/>
  <c r="J171" i="3" l="1"/>
  <c r="O170" i="3"/>
  <c r="N170" i="3" s="1"/>
  <c r="J176" i="5"/>
  <c r="O175" i="5"/>
  <c r="N175" i="5" s="1"/>
  <c r="J172" i="3" l="1"/>
  <c r="O171" i="3"/>
  <c r="N171" i="3" s="1"/>
  <c r="J177" i="5"/>
  <c r="O176" i="5"/>
  <c r="N176" i="5" s="1"/>
  <c r="J173" i="3" l="1"/>
  <c r="O172" i="3"/>
  <c r="N172" i="3" s="1"/>
  <c r="J178" i="5"/>
  <c r="O177" i="5"/>
  <c r="N177" i="5" s="1"/>
  <c r="J174" i="3" l="1"/>
  <c r="O173" i="3"/>
  <c r="N173" i="3" s="1"/>
  <c r="O178" i="5"/>
  <c r="N178" i="5" s="1"/>
  <c r="J179" i="5"/>
  <c r="J175" i="3" l="1"/>
  <c r="O174" i="3"/>
  <c r="N174" i="3" s="1"/>
  <c r="O179" i="5"/>
  <c r="N179" i="5" s="1"/>
  <c r="J180" i="5"/>
  <c r="O175" i="3" l="1"/>
  <c r="N175" i="3" s="1"/>
  <c r="J176" i="3"/>
  <c r="J181" i="5"/>
  <c r="O180" i="5"/>
  <c r="N180" i="5" s="1"/>
  <c r="J177" i="3" l="1"/>
  <c r="O176" i="3"/>
  <c r="N176" i="3" s="1"/>
  <c r="J182" i="5"/>
  <c r="O181" i="5"/>
  <c r="N181" i="5" s="1"/>
  <c r="O177" i="3" l="1"/>
  <c r="N177" i="3" s="1"/>
  <c r="J178" i="3"/>
  <c r="J183" i="5"/>
  <c r="O182" i="5"/>
  <c r="N182" i="5" s="1"/>
  <c r="J179" i="3" l="1"/>
  <c r="O178" i="3"/>
  <c r="N178" i="3" s="1"/>
  <c r="O183" i="5"/>
  <c r="N183" i="5" s="1"/>
  <c r="J184" i="5"/>
  <c r="O179" i="3" l="1"/>
  <c r="N179" i="3" s="1"/>
  <c r="J181" i="3"/>
  <c r="O184" i="5"/>
  <c r="N184" i="5" s="1"/>
  <c r="J185" i="5"/>
  <c r="J182" i="3" l="1"/>
  <c r="O181" i="3"/>
  <c r="N181" i="3" s="1"/>
  <c r="J186" i="5"/>
  <c r="O185" i="5"/>
  <c r="N185" i="5" s="1"/>
  <c r="J183" i="3" l="1"/>
  <c r="O182" i="3"/>
  <c r="N182" i="3" s="1"/>
  <c r="J187" i="5"/>
  <c r="O186" i="5"/>
  <c r="N186" i="5" s="1"/>
  <c r="J184" i="3" l="1"/>
  <c r="O183" i="3"/>
  <c r="N183" i="3" s="1"/>
  <c r="J188" i="5"/>
  <c r="O187" i="5"/>
  <c r="N187" i="5" s="1"/>
  <c r="J185" i="3" l="1"/>
  <c r="O184" i="3"/>
  <c r="N184" i="3" s="1"/>
  <c r="J189" i="5"/>
  <c r="O188" i="5"/>
  <c r="N188" i="5" s="1"/>
  <c r="J186" i="3" l="1"/>
  <c r="O185" i="3"/>
  <c r="N185" i="3" s="1"/>
  <c r="J190" i="5"/>
  <c r="O189" i="5"/>
  <c r="N189" i="5" s="1"/>
  <c r="J187" i="3" l="1"/>
  <c r="O186" i="3"/>
  <c r="N186" i="3" s="1"/>
  <c r="J191" i="5"/>
  <c r="O190" i="5"/>
  <c r="N190" i="5" s="1"/>
  <c r="J188" i="3" l="1"/>
  <c r="O187" i="3"/>
  <c r="N187" i="3" s="1"/>
  <c r="J192" i="5"/>
  <c r="O191" i="5"/>
  <c r="N191" i="5" s="1"/>
  <c r="O188" i="3" l="1"/>
  <c r="N188" i="3" s="1"/>
  <c r="J189" i="3"/>
  <c r="O192" i="5"/>
  <c r="N192" i="5" s="1"/>
  <c r="J193" i="5"/>
  <c r="O189" i="3" l="1"/>
  <c r="N189" i="3" s="1"/>
  <c r="J190" i="3"/>
  <c r="J194" i="5"/>
  <c r="O193" i="5"/>
  <c r="N193" i="5" s="1"/>
  <c r="J191" i="3" l="1"/>
  <c r="O190" i="3"/>
  <c r="N190" i="3" s="1"/>
  <c r="O194" i="5"/>
  <c r="N194" i="5" s="1"/>
  <c r="J195" i="5"/>
  <c r="J192" i="3" l="1"/>
  <c r="O191" i="3"/>
  <c r="N191" i="3" s="1"/>
  <c r="O195" i="5"/>
  <c r="N195" i="5" s="1"/>
  <c r="J196" i="5"/>
  <c r="J193" i="3" l="1"/>
  <c r="O192" i="3"/>
  <c r="N192" i="3" s="1"/>
  <c r="J197" i="5"/>
  <c r="O196" i="5"/>
  <c r="N196" i="5" s="1"/>
  <c r="J194" i="3" l="1"/>
  <c r="O193" i="3"/>
  <c r="N193" i="3" s="1"/>
  <c r="J198" i="5"/>
  <c r="O197" i="5"/>
  <c r="N197" i="5" s="1"/>
  <c r="J195" i="3" l="1"/>
  <c r="O194" i="3"/>
  <c r="N194" i="3" s="1"/>
  <c r="J199" i="5"/>
  <c r="O198" i="5"/>
  <c r="N198" i="5" s="1"/>
  <c r="J196" i="3" l="1"/>
  <c r="O195" i="3"/>
  <c r="N195" i="3" s="1"/>
  <c r="O199" i="5"/>
  <c r="N199" i="5" s="1"/>
  <c r="J200" i="5"/>
  <c r="J197" i="3" l="1"/>
  <c r="O197" i="3" s="1"/>
  <c r="O196" i="3"/>
  <c r="N196" i="3" s="1"/>
  <c r="O200" i="5"/>
  <c r="N200" i="5" s="1"/>
  <c r="J201" i="5"/>
  <c r="N197" i="3" l="1"/>
  <c r="N198" i="3" s="1"/>
  <c r="E3" i="2" s="1"/>
  <c r="E8" i="2" s="1"/>
  <c r="O198" i="3"/>
  <c r="D3" i="2" s="1"/>
  <c r="D8" i="2" s="1"/>
  <c r="J202" i="5"/>
  <c r="O201" i="5"/>
  <c r="N201" i="5" s="1"/>
  <c r="J203" i="5" l="1"/>
  <c r="O202" i="5"/>
  <c r="N202" i="5" s="1"/>
  <c r="J204" i="5" l="1"/>
  <c r="O203" i="5"/>
  <c r="N203" i="5" s="1"/>
  <c r="J205" i="5" l="1"/>
  <c r="O204" i="5"/>
  <c r="N204" i="5" s="1"/>
  <c r="J206" i="5" l="1"/>
  <c r="O205" i="5"/>
  <c r="N205" i="5" s="1"/>
  <c r="J207" i="5" l="1"/>
  <c r="O206" i="5"/>
  <c r="N206" i="5" s="1"/>
  <c r="O207" i="5" l="1"/>
  <c r="N207" i="5" s="1"/>
  <c r="J208" i="5"/>
  <c r="O208" i="5" l="1"/>
  <c r="N208" i="5" s="1"/>
  <c r="J209" i="5"/>
  <c r="J210" i="5" l="1"/>
  <c r="O209" i="5"/>
  <c r="N209" i="5" s="1"/>
  <c r="O210" i="5" l="1"/>
  <c r="N210" i="5" s="1"/>
  <c r="J211" i="5"/>
  <c r="O211" i="5" l="1"/>
  <c r="N211" i="5" s="1"/>
  <c r="J212" i="5"/>
  <c r="J213" i="5" l="1"/>
  <c r="O212" i="5"/>
  <c r="N212" i="5" s="1"/>
  <c r="J214" i="5" l="1"/>
  <c r="O213" i="5"/>
  <c r="N213" i="5" s="1"/>
  <c r="J215" i="5" l="1"/>
  <c r="O214" i="5"/>
  <c r="N214" i="5" s="1"/>
  <c r="O215" i="5" l="1"/>
  <c r="N215" i="5" s="1"/>
  <c r="J216" i="5"/>
  <c r="J217" i="5" l="1"/>
  <c r="O216" i="5"/>
  <c r="N216" i="5" s="1"/>
  <c r="J218" i="5" l="1"/>
  <c r="O217" i="5"/>
  <c r="N217" i="5" s="1"/>
  <c r="J219" i="5" l="1"/>
  <c r="O218" i="5"/>
  <c r="N218" i="5" s="1"/>
  <c r="O219" i="5" l="1"/>
  <c r="N219" i="5" s="1"/>
  <c r="J220" i="5"/>
  <c r="J221" i="5" l="1"/>
  <c r="O220" i="5"/>
  <c r="N220" i="5" s="1"/>
  <c r="J222" i="5" l="1"/>
  <c r="O221" i="5"/>
  <c r="N221" i="5" s="1"/>
  <c r="J223" i="5" l="1"/>
  <c r="O222" i="5"/>
  <c r="N222" i="5" s="1"/>
  <c r="J224" i="5" l="1"/>
  <c r="O223" i="5"/>
  <c r="N223" i="5" s="1"/>
  <c r="J225" i="5" l="1"/>
  <c r="O224" i="5"/>
  <c r="N224" i="5" s="1"/>
  <c r="J226" i="5" l="1"/>
  <c r="O225" i="5"/>
  <c r="N225" i="5" s="1"/>
  <c r="O226" i="5" l="1"/>
  <c r="N226" i="5" s="1"/>
  <c r="J227" i="5"/>
  <c r="O227" i="5" l="1"/>
  <c r="N227" i="5" s="1"/>
  <c r="J228" i="5"/>
  <c r="J229" i="5" l="1"/>
  <c r="O228" i="5"/>
  <c r="N228" i="5" s="1"/>
  <c r="J230" i="5" l="1"/>
  <c r="O229" i="5"/>
  <c r="N229" i="5" s="1"/>
  <c r="J231" i="5" l="1"/>
  <c r="O230" i="5"/>
  <c r="N230" i="5" s="1"/>
  <c r="O231" i="5" l="1"/>
  <c r="N231" i="5" s="1"/>
  <c r="J232" i="5"/>
  <c r="O232" i="5" s="1"/>
  <c r="F5" i="2"/>
  <c r="G5" i="2" s="1"/>
  <c r="N232" i="5" l="1"/>
  <c r="N233" i="5" s="1"/>
  <c r="E5" i="2" s="1"/>
  <c r="O233" i="5"/>
  <c r="D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van Elstlande</author>
  </authors>
  <commentList>
    <comment ref="K2" authorId="0" shapeId="0" xr:uid="{8746E46F-2667-46CB-9B58-366A2C2A13F1}">
      <text>
        <r>
          <rPr>
            <b/>
            <sz val="9"/>
            <color indexed="81"/>
            <rFont val="Tahoma"/>
            <family val="2"/>
          </rPr>
          <t xml:space="preserve">
Dagelijks stofzuigen</t>
        </r>
        <r>
          <rPr>
            <sz val="9"/>
            <color indexed="81"/>
            <rFont val="Tahoma"/>
            <family val="2"/>
          </rPr>
          <t xml:space="preserve">
</t>
        </r>
      </text>
    </comment>
    <comment ref="K3" authorId="0" shapeId="0" xr:uid="{F821A786-5304-497E-9E33-70F0EC0B9A1E}">
      <text>
        <r>
          <rPr>
            <sz val="9"/>
            <color indexed="81"/>
            <rFont val="Tahoma"/>
            <family val="2"/>
          </rPr>
          <t xml:space="preserve">
</t>
        </r>
        <r>
          <rPr>
            <b/>
            <sz val="9"/>
            <color indexed="81"/>
            <rFont val="Tahoma"/>
            <family val="2"/>
          </rPr>
          <t>Dagelijks stofzuigen</t>
        </r>
        <r>
          <rPr>
            <sz val="9"/>
            <color indexed="81"/>
            <rFont val="Tahoma"/>
            <family val="2"/>
          </rPr>
          <t xml:space="preserve">
</t>
        </r>
      </text>
    </comment>
    <comment ref="K107" authorId="0" shapeId="0" xr:uid="{507985EC-3E6F-49FD-B9D2-C544EC2B5281}">
      <text>
        <r>
          <rPr>
            <b/>
            <sz val="9"/>
            <color indexed="81"/>
            <rFont val="Tahoma"/>
            <family val="2"/>
          </rPr>
          <t xml:space="preserve">
Dagelijks stofzuigen</t>
        </r>
        <r>
          <rPr>
            <sz val="9"/>
            <color indexed="81"/>
            <rFont val="Tahoma"/>
            <family val="2"/>
          </rPr>
          <t xml:space="preserve">
</t>
        </r>
      </text>
    </comment>
  </commentList>
</comments>
</file>

<file path=xl/sharedStrings.xml><?xml version="1.0" encoding="utf-8"?>
<sst xmlns="http://schemas.openxmlformats.org/spreadsheetml/2006/main" count="4014" uniqueCount="829">
  <si>
    <t>Bijlage Prijzenblad</t>
  </si>
  <si>
    <t>Uitleg bij het invullen van het prijzenblad</t>
  </si>
  <si>
    <t xml:space="preserve">Alle kosten dienen te worden opgegeven exclusief BTW.                                                                                                                      </t>
  </si>
  <si>
    <t xml:space="preserve">De door inschrijver aangeboden tarieven zijn ‘all-in’, dat wil zeggen dat er dient te worden uitgegaan van een integraal calculatie-uurtarief voor de schoonmaak en glasbewassing waarin alle kosten, waaronder de kosten voor direct toezicht, administratieve werkzaamheden, suppletiekosten, investeringskosten, vervoerskosten, (duurzame) machines en overige additionele kosten zijn inbegrepen. </t>
  </si>
  <si>
    <t xml:space="preserve">Eenmalige bonussen of vergoedingen, worden niet in de beoordeling meegenomen.
</t>
  </si>
  <si>
    <t>Tabblad Totaalblad</t>
  </si>
  <si>
    <t>Regie</t>
  </si>
  <si>
    <t xml:space="preserve">In tabblad "Regie" dient de inschrijver in de kolommen B, C en D de prijs in te vullen voor de gevraagde werkzaamheden als beschreven in kolom A. Kolom E telt de totalen per onderdeel samen. De inschrijver met de laagste prijs per onderdeel ontvangt de maximale punten (kolom G) voor dit onderdeel. De inschrijver met de meeste punten voor alle onderdelen ontvangt het volledige aantal punten voor regiewerkzaamheden (4). De andere inschrijvers krijgen punten toegekend in de verhouding van hun aantal punten ten opzichte van het aantal punten van de inschrijver die de meeste punten op alle onderdelen in totaal heeft gescoord. </t>
  </si>
  <si>
    <t>m2</t>
  </si>
  <si>
    <t xml:space="preserve">Regie werkzaamheden worden op afroep aangevraagd. </t>
  </si>
  <si>
    <t>Werkzaamheden dienen exclusief BTW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</si>
  <si>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</si>
  <si>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</si>
  <si>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</si>
  <si>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</si>
  <si>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</si>
  <si>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</si>
  <si>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</si>
  <si>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</si>
  <si>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</si>
  <si>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</si>
  <si>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</si>
  <si>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Opwrijven van harde vloeren</t>
  </si>
  <si>
    <t>Sprayen en opwrijven van linoleum</t>
  </si>
  <si>
    <t>Conserveren (topcoaten) van linoleum</t>
  </si>
  <si>
    <t>Conserveren (recoaten) van llnoleum</t>
  </si>
  <si>
    <t>Vegen buitenbestrating ruw steen/beton</t>
  </si>
  <si>
    <t>Hogedrukreiniging vloeren buitenterrein (steen/beton)</t>
  </si>
  <si>
    <t>Hogedrukreiniging wanden buitenterrein (steen/beton)</t>
  </si>
  <si>
    <t>Entree/ Buitenterrein onkruid verwijderen</t>
  </si>
  <si>
    <t>Entree/ Buitenterrein vegen en zwerfvuil verwijderen</t>
  </si>
  <si>
    <t xml:space="preserve">Entree / Buitenterrein kauwgom verwijderen </t>
  </si>
  <si>
    <t xml:space="preserve">TOTAAL ONDERDEEL A </t>
  </si>
  <si>
    <t>maximale score:</t>
  </si>
  <si>
    <t>B. BINNENZONWERING</t>
  </si>
  <si>
    <t>Totaal excl. btw</t>
  </si>
  <si>
    <t>Reinigen van horizontale lamellen</t>
  </si>
  <si>
    <t>Reinigen van verticale lamellen</t>
  </si>
  <si>
    <t>TOTAAL ONDERDEEL B</t>
  </si>
  <si>
    <t>C. PLAFONDREINIGING</t>
  </si>
  <si>
    <t>Spinragverwijderen plafond, overkappingen en wanden</t>
  </si>
  <si>
    <t>PLAFONDREINIGING OVERIG</t>
  </si>
  <si>
    <t>tot 10 Stuks</t>
  </si>
  <si>
    <t xml:space="preserve">10 - 50 stuks </t>
  </si>
  <si>
    <t>vanaf 50 stuks</t>
  </si>
  <si>
    <t xml:space="preserve">Luchtroosters buitenzijde reinigen </t>
  </si>
  <si>
    <t>TOTAAL ONDERDEEL C</t>
  </si>
  <si>
    <t xml:space="preserve">D. GEVELREINIGING </t>
  </si>
  <si>
    <t>Reiniging beplating</t>
  </si>
  <si>
    <t>Reinigen Steen</t>
  </si>
  <si>
    <t>Reinigen separatieglas (enkelzijdig)</t>
  </si>
  <si>
    <t>Reinigen gevelglas buitenzijde (enkelzijdig)</t>
  </si>
  <si>
    <t>Reinigen gevelglas binnenzijde (enkelzijdig)</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</si>
  <si>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</si>
  <si>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</si>
  <si>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</si>
  <si>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</si>
  <si>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</si>
  <si>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</si>
  <si>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</si>
  <si>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</si>
  <si>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</si>
  <si>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</si>
  <si>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</si>
  <si>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</si>
  <si>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</si>
  <si>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maandag 6.00 u.</t>
  </si>
  <si>
    <t>Schoonmaakkracht</t>
  </si>
  <si>
    <t xml:space="preserve">Specialistisch </t>
  </si>
  <si>
    <t>Objectleiding</t>
  </si>
  <si>
    <t>Servicewerkzaamheden (servies, gastvrouw, ontvangst)</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</si>
  <si>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</si>
  <si>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</si>
  <si>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</si>
  <si>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</si>
  <si>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</si>
  <si>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</si>
  <si>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</si>
  <si>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</si>
  <si>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</si>
  <si>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 xml:space="preserve">Reinigen lichtarmaturen </t>
  </si>
  <si>
    <t>TOTAAL ONDERDEEL G</t>
  </si>
  <si>
    <t>H. SANITAIR, KEUKEN EN DIVERSEN</t>
  </si>
  <si>
    <t>tot 3 Stuks</t>
  </si>
  <si>
    <t xml:space="preserve">3-5 stuks </t>
  </si>
  <si>
    <t>vanaf 5 stuks</t>
  </si>
  <si>
    <t>Koelkast geheel reinigen (binnenzijde en buitenzijde)</t>
  </si>
  <si>
    <t>Magnetron geheel reinigen</t>
  </si>
  <si>
    <t>Vaatwasser reinigen (binnenzijde en buitenzijde)</t>
  </si>
  <si>
    <t xml:space="preserve">Vaatwasser in-uitruimen </t>
  </si>
  <si>
    <t>Koffieapparaat/machine buitenzijde reinigen</t>
  </si>
  <si>
    <t xml:space="preserve">Vuilnisbakken buiten ledigen </t>
  </si>
  <si>
    <t>10  - 50 m2</t>
  </si>
  <si>
    <t>Extra toiletronde</t>
  </si>
  <si>
    <t xml:space="preserve">Geheel reinigen van afwasbare wanden </t>
  </si>
  <si>
    <t>Reinigen binnenzijde keukenkasten</t>
  </si>
  <si>
    <t>TOTAAL ONDERDEEL H</t>
  </si>
  <si>
    <t xml:space="preserve">TOTAAL TE SCOREN PUNTEN ALLE ONDERDELEN: </t>
  </si>
  <si>
    <t>TOELICHTING</t>
  </si>
  <si>
    <t>De inschrijver dient de prijzen per onderdeel helemaal in te vullen. Per onderdeel (alle prijzen per onderdeel worden bij elkaar opgeteld) is er een maximaal aantal te behalen punten te scoren (zie kolom G). Het maximaal aantal punten wordt toegekend aan de inschrijver met de laagste prijs op dat onderdeel. De andere inschrijvers krijgen punten toegekend in de verhouding van hun prijs ten opzichte van de laagste prijs op dat onderdeel. De formule die (per onderdeel) gehanteerd wordt is de volgende:</t>
  </si>
  <si>
    <t>(Laagste prijs/prijs inschrijver) x maximaal haalbare aantal punten (2,4,6,8)</t>
  </si>
  <si>
    <t>De punten voor alle onderdelen worden bij elkaar opgeteld. De inschrijver met de meeste punten voor alle onderdelen ontvangt hiervoor het maximaal aantal te behalen punten voor de regiewerkzaamheden zoals vermeld in het aanbestedingsdocument. De andere inschrijvers krijgen punten toegekend in de verhouding van hun aantal punten ten opzichte van het aantal punten van de inschrijver die de meeste punten op alle onderdelen in totaal heeft gescoord. De formule die gehanteerd wordt is de volgende:</t>
  </si>
  <si>
    <t>(Aantal punten inschrijver/aantal punten inschrijver met de meeste punten) x maximaal haalbare aantal punten.</t>
  </si>
  <si>
    <t>Locatie</t>
  </si>
  <si>
    <t>Verdieping</t>
  </si>
  <si>
    <t>Ruimtenummer</t>
  </si>
  <si>
    <t>Nr. tekening</t>
  </si>
  <si>
    <t>Ruimte-omschrijving</t>
  </si>
  <si>
    <t>Vloerafwerking</t>
  </si>
  <si>
    <t xml:space="preserve">Uurtarief </t>
  </si>
  <si>
    <t>Frequentie</t>
  </si>
  <si>
    <t>Prestatienorm</t>
  </si>
  <si>
    <t>Uren per jaar</t>
  </si>
  <si>
    <t>Kosten per maand</t>
  </si>
  <si>
    <t>Kosten per jaar</t>
  </si>
  <si>
    <t>Opmerkingen</t>
  </si>
  <si>
    <t>Verkeersruimte</t>
  </si>
  <si>
    <t>Entree</t>
  </si>
  <si>
    <t>Linoleum</t>
  </si>
  <si>
    <t>Trappenhuis</t>
  </si>
  <si>
    <t>NIO</t>
  </si>
  <si>
    <t>Gietvloer</t>
  </si>
  <si>
    <t>Berging</t>
  </si>
  <si>
    <t>Inloopmat</t>
  </si>
  <si>
    <t>Vergaderruimte</t>
  </si>
  <si>
    <t>Gymzaal</t>
  </si>
  <si>
    <t>Gang</t>
  </si>
  <si>
    <t>Doucheruimte</t>
  </si>
  <si>
    <t>Tegels</t>
  </si>
  <si>
    <t>Toilet</t>
  </si>
  <si>
    <t>Theorielokaal</t>
  </si>
  <si>
    <t>Reproruimte</t>
  </si>
  <si>
    <t>Keuken</t>
  </si>
  <si>
    <t>Hout</t>
  </si>
  <si>
    <t>Totaal:</t>
  </si>
  <si>
    <t>Beton</t>
  </si>
  <si>
    <t>Toilet dames</t>
  </si>
  <si>
    <t>Toiletruimte</t>
  </si>
  <si>
    <t>Noodtrappenhuis</t>
  </si>
  <si>
    <t>Steen</t>
  </si>
  <si>
    <t>Opslag</t>
  </si>
  <si>
    <t>Hal</t>
  </si>
  <si>
    <t>Invalidentoilet</t>
  </si>
  <si>
    <t>Personeelsruimte</t>
  </si>
  <si>
    <t>Aula</t>
  </si>
  <si>
    <t>Receptie</t>
  </si>
  <si>
    <t>Centrale hal</t>
  </si>
  <si>
    <t>Kantoor</t>
  </si>
  <si>
    <t>15</t>
  </si>
  <si>
    <t>13</t>
  </si>
  <si>
    <t>12</t>
  </si>
  <si>
    <t>11</t>
  </si>
  <si>
    <t>1</t>
  </si>
  <si>
    <t>2</t>
  </si>
  <si>
    <t>-</t>
  </si>
  <si>
    <t>41</t>
  </si>
  <si>
    <t>42</t>
  </si>
  <si>
    <t>Lokaal</t>
  </si>
  <si>
    <t>45</t>
  </si>
  <si>
    <t>46</t>
  </si>
  <si>
    <t>52</t>
  </si>
  <si>
    <t>55</t>
  </si>
  <si>
    <t>54</t>
  </si>
  <si>
    <t>62</t>
  </si>
  <si>
    <t>Trap</t>
  </si>
  <si>
    <t>Wasruimte</t>
  </si>
  <si>
    <t>Rubber</t>
  </si>
  <si>
    <t>Damestoilet</t>
  </si>
  <si>
    <t>Herentoilet</t>
  </si>
  <si>
    <t>Administratie</t>
  </si>
  <si>
    <t>Invalidetoilet</t>
  </si>
  <si>
    <t>Toiletruimte heren</t>
  </si>
  <si>
    <t>Toiletruimte dames</t>
  </si>
  <si>
    <t>Handvaardigheidslokaal</t>
  </si>
  <si>
    <t>Marmoleum</t>
  </si>
  <si>
    <t>Kopieerruimte</t>
  </si>
  <si>
    <t>Docentenwerkplek</t>
  </si>
  <si>
    <t>Spreekkamer</t>
  </si>
  <si>
    <t>Kleedruimte</t>
  </si>
  <si>
    <t>Archief</t>
  </si>
  <si>
    <t>Werkkast</t>
  </si>
  <si>
    <t>Toiletten dames</t>
  </si>
  <si>
    <t>Toiletgroep</t>
  </si>
  <si>
    <t>Copernicus SG</t>
  </si>
  <si>
    <t>D006</t>
  </si>
  <si>
    <t>D007</t>
  </si>
  <si>
    <t>D008</t>
  </si>
  <si>
    <t>D009</t>
  </si>
  <si>
    <t>D010</t>
  </si>
  <si>
    <t>D011</t>
  </si>
  <si>
    <t>D012</t>
  </si>
  <si>
    <t>D013</t>
  </si>
  <si>
    <t>D015</t>
  </si>
  <si>
    <t>A102</t>
  </si>
  <si>
    <t>110</t>
  </si>
  <si>
    <t>111</t>
  </si>
  <si>
    <t>112</t>
  </si>
  <si>
    <t>A103</t>
  </si>
  <si>
    <t>113</t>
  </si>
  <si>
    <t>114</t>
  </si>
  <si>
    <t>115</t>
  </si>
  <si>
    <t>116</t>
  </si>
  <si>
    <t>A104</t>
  </si>
  <si>
    <t>B101</t>
  </si>
  <si>
    <t>B103</t>
  </si>
  <si>
    <t>120</t>
  </si>
  <si>
    <t>121</t>
  </si>
  <si>
    <t>122</t>
  </si>
  <si>
    <t>123</t>
  </si>
  <si>
    <t>B104</t>
  </si>
  <si>
    <t>B105</t>
  </si>
  <si>
    <t>B107</t>
  </si>
  <si>
    <t>B108</t>
  </si>
  <si>
    <t>130</t>
  </si>
  <si>
    <t>C101</t>
  </si>
  <si>
    <t>C102</t>
  </si>
  <si>
    <t>C104</t>
  </si>
  <si>
    <t>C105</t>
  </si>
  <si>
    <t>C106</t>
  </si>
  <si>
    <t>C107</t>
  </si>
  <si>
    <t>C108</t>
  </si>
  <si>
    <t>C109</t>
  </si>
  <si>
    <t>C110</t>
  </si>
  <si>
    <t>C111</t>
  </si>
  <si>
    <t>131</t>
  </si>
  <si>
    <t>C112</t>
  </si>
  <si>
    <t>132</t>
  </si>
  <si>
    <t>C113</t>
  </si>
  <si>
    <t>133</t>
  </si>
  <si>
    <t>134</t>
  </si>
  <si>
    <t>C114</t>
  </si>
  <si>
    <t>D101</t>
  </si>
  <si>
    <t>D103</t>
  </si>
  <si>
    <t>140</t>
  </si>
  <si>
    <t>D104</t>
  </si>
  <si>
    <t>D105</t>
  </si>
  <si>
    <t>D107</t>
  </si>
  <si>
    <t>D108</t>
  </si>
  <si>
    <t>141</t>
  </si>
  <si>
    <t>142</t>
  </si>
  <si>
    <t>143</t>
  </si>
  <si>
    <t>144</t>
  </si>
  <si>
    <t>145</t>
  </si>
  <si>
    <t>D109</t>
  </si>
  <si>
    <t>D110</t>
  </si>
  <si>
    <t>D111</t>
  </si>
  <si>
    <t>D112</t>
  </si>
  <si>
    <t>D113</t>
  </si>
  <si>
    <t>D114</t>
  </si>
  <si>
    <t>D115</t>
  </si>
  <si>
    <t>D117</t>
  </si>
  <si>
    <t>D118</t>
  </si>
  <si>
    <t>210</t>
  </si>
  <si>
    <t>211</t>
  </si>
  <si>
    <t>212</t>
  </si>
  <si>
    <t>A202</t>
  </si>
  <si>
    <t>213</t>
  </si>
  <si>
    <t>214</t>
  </si>
  <si>
    <t>215</t>
  </si>
  <si>
    <t>216</t>
  </si>
  <si>
    <t>A203</t>
  </si>
  <si>
    <t>B201</t>
  </si>
  <si>
    <t>B202</t>
  </si>
  <si>
    <t>B203</t>
  </si>
  <si>
    <t>220</t>
  </si>
  <si>
    <t>221</t>
  </si>
  <si>
    <t>B205</t>
  </si>
  <si>
    <t>B207</t>
  </si>
  <si>
    <t>B208</t>
  </si>
  <si>
    <t>B209</t>
  </si>
  <si>
    <t>B210</t>
  </si>
  <si>
    <t>B211</t>
  </si>
  <si>
    <t>230</t>
  </si>
  <si>
    <t>C201</t>
  </si>
  <si>
    <t>C203</t>
  </si>
  <si>
    <t>C204</t>
  </si>
  <si>
    <t>231</t>
  </si>
  <si>
    <t>232</t>
  </si>
  <si>
    <t>C205</t>
  </si>
  <si>
    <t>233</t>
  </si>
  <si>
    <t>C206</t>
  </si>
  <si>
    <t>234</t>
  </si>
  <si>
    <t>C207</t>
  </si>
  <si>
    <t>C208</t>
  </si>
  <si>
    <t>D201</t>
  </si>
  <si>
    <t>D203</t>
  </si>
  <si>
    <t>240</t>
  </si>
  <si>
    <t>241</t>
  </si>
  <si>
    <t>D204</t>
  </si>
  <si>
    <t>D205</t>
  </si>
  <si>
    <t>D206</t>
  </si>
  <si>
    <t>242</t>
  </si>
  <si>
    <t>243</t>
  </si>
  <si>
    <t>244</t>
  </si>
  <si>
    <t>245</t>
  </si>
  <si>
    <t>246</t>
  </si>
  <si>
    <t>D207</t>
  </si>
  <si>
    <t>D208</t>
  </si>
  <si>
    <t>D209</t>
  </si>
  <si>
    <t>D212</t>
  </si>
  <si>
    <t>D213</t>
  </si>
  <si>
    <t>D214</t>
  </si>
  <si>
    <t>D215</t>
  </si>
  <si>
    <t>D217</t>
  </si>
  <si>
    <t>D218</t>
  </si>
  <si>
    <t>14</t>
  </si>
  <si>
    <t>A003</t>
  </si>
  <si>
    <t>A004</t>
  </si>
  <si>
    <t>10</t>
  </si>
  <si>
    <t>A006</t>
  </si>
  <si>
    <t>A007</t>
  </si>
  <si>
    <t>A008</t>
  </si>
  <si>
    <t>B003</t>
  </si>
  <si>
    <t>20</t>
  </si>
  <si>
    <t>21</t>
  </si>
  <si>
    <t>B004</t>
  </si>
  <si>
    <t>B005</t>
  </si>
  <si>
    <t>B006</t>
  </si>
  <si>
    <t>B007</t>
  </si>
  <si>
    <t>B008</t>
  </si>
  <si>
    <t>C004</t>
  </si>
  <si>
    <t>C005</t>
  </si>
  <si>
    <t>C006</t>
  </si>
  <si>
    <t>C008</t>
  </si>
  <si>
    <t>C009</t>
  </si>
  <si>
    <t>C011</t>
  </si>
  <si>
    <t>C012</t>
  </si>
  <si>
    <t>C013</t>
  </si>
  <si>
    <t>C014</t>
  </si>
  <si>
    <t>C018</t>
  </si>
  <si>
    <t>C019</t>
  </si>
  <si>
    <t>C020</t>
  </si>
  <si>
    <t>C021</t>
  </si>
  <si>
    <t>C022</t>
  </si>
  <si>
    <t>C023</t>
  </si>
  <si>
    <t>Leslokaal nederlands</t>
  </si>
  <si>
    <t>Trapportaal</t>
  </si>
  <si>
    <t>Docenten werkplek</t>
  </si>
  <si>
    <t>Toilet leerlingen (m)</t>
  </si>
  <si>
    <t>Toilet personeel (m)</t>
  </si>
  <si>
    <t>Toilet perosneel (v)</t>
  </si>
  <si>
    <t>Toilet leerlingen (v)</t>
  </si>
  <si>
    <t>Roosterkamer</t>
  </si>
  <si>
    <t>Leslokaal engels</t>
  </si>
  <si>
    <t>Leerlingen werkplek</t>
  </si>
  <si>
    <t>Leslokaal duits</t>
  </si>
  <si>
    <t>Werkkamer al-1</t>
  </si>
  <si>
    <t>Leslokaal economie</t>
  </si>
  <si>
    <t>Werkkamer al-v</t>
  </si>
  <si>
    <t>Toilet personeel (v)</t>
  </si>
  <si>
    <t>Doorgang</t>
  </si>
  <si>
    <t>Garderobe personeel</t>
  </si>
  <si>
    <t>Miva toilet</t>
  </si>
  <si>
    <t>Werkkamer al-2</t>
  </si>
  <si>
    <t>Leslokaal frans</t>
  </si>
  <si>
    <t>Leslokaal economie-frans</t>
  </si>
  <si>
    <t>Ondersteunings lokaal</t>
  </si>
  <si>
    <t>Zorg werkplek</t>
  </si>
  <si>
    <t>Leslokaal maatschappijleer</t>
  </si>
  <si>
    <t>Leslokaal geschiedenis</t>
  </si>
  <si>
    <t>Kamer adjunct-directeur</t>
  </si>
  <si>
    <t>Werkkamer al-h</t>
  </si>
  <si>
    <t>Leslokaal scheikunde</t>
  </si>
  <si>
    <t>Leslokaal aardrijkskunde</t>
  </si>
  <si>
    <t>Leslokaal biologie</t>
  </si>
  <si>
    <t>Leslokaal natuurkunde</t>
  </si>
  <si>
    <t>Practicum lokaal nask</t>
  </si>
  <si>
    <t>Toilet personeel (m/v)</t>
  </si>
  <si>
    <t>Kabinet nask</t>
  </si>
  <si>
    <t>Kabinet scheikunde</t>
  </si>
  <si>
    <t>Werkkamer al-m</t>
  </si>
  <si>
    <t>Practicumlokaal biologie</t>
  </si>
  <si>
    <t>Kabinet biologie</t>
  </si>
  <si>
    <t>Leslokaal wiskunde</t>
  </si>
  <si>
    <t>Leslokaal informatica</t>
  </si>
  <si>
    <t>Werkkamer decanen</t>
  </si>
  <si>
    <t>Kamer hoofd organisatie</t>
  </si>
  <si>
    <t>Kleedruimte leerlingen (m)</t>
  </si>
  <si>
    <t>Kleedruimte leerlingen (v)</t>
  </si>
  <si>
    <t>Doucheruimte leerlingen (m)</t>
  </si>
  <si>
    <t>Doucheruimte leerlingen (v)</t>
  </si>
  <si>
    <t>Kleedruimte personeel</t>
  </si>
  <si>
    <t>Doucheruimte personeel</t>
  </si>
  <si>
    <t>Gymzalen</t>
  </si>
  <si>
    <t>Opslagruimte</t>
  </si>
  <si>
    <t xml:space="preserve">Kleedruimte </t>
  </si>
  <si>
    <t>Lift</t>
  </si>
  <si>
    <t>Leslokaal textiel</t>
  </si>
  <si>
    <t>Leslokaal muziek</t>
  </si>
  <si>
    <t>Berging muziek</t>
  </si>
  <si>
    <t>Leslokaal tekenen</t>
  </si>
  <si>
    <t>Leslokaal handvaardigheid</t>
  </si>
  <si>
    <t>Mediatheek</t>
  </si>
  <si>
    <t>Repro</t>
  </si>
  <si>
    <t>Ehbo</t>
  </si>
  <si>
    <t>Conciërge loge</t>
  </si>
  <si>
    <t>Verzorgingsruimte</t>
  </si>
  <si>
    <t>Kamer locatie-directeur</t>
  </si>
  <si>
    <t>Entree (oost)</t>
  </si>
  <si>
    <t>Begane grond</t>
  </si>
  <si>
    <t>1e verdieping</t>
  </si>
  <si>
    <t>2e verdieping</t>
  </si>
  <si>
    <t>Lino</t>
  </si>
  <si>
    <t>Vast tapijt</t>
  </si>
  <si>
    <t>Pvc</t>
  </si>
  <si>
    <t>Hout/vast tapijt</t>
  </si>
  <si>
    <t>Sure step</t>
  </si>
  <si>
    <t>Pu</t>
  </si>
  <si>
    <t>OSG West-Friesland</t>
  </si>
  <si>
    <t>101</t>
  </si>
  <si>
    <t>405</t>
  </si>
  <si>
    <t>408</t>
  </si>
  <si>
    <t>401a</t>
  </si>
  <si>
    <t>409</t>
  </si>
  <si>
    <t>402</t>
  </si>
  <si>
    <t>403</t>
  </si>
  <si>
    <t>504b</t>
  </si>
  <si>
    <t>504a</t>
  </si>
  <si>
    <t>207</t>
  </si>
  <si>
    <t>209</t>
  </si>
  <si>
    <t>511a</t>
  </si>
  <si>
    <t>110b</t>
  </si>
  <si>
    <t>110a</t>
  </si>
  <si>
    <t>302a</t>
  </si>
  <si>
    <t>301a</t>
  </si>
  <si>
    <t>208</t>
  </si>
  <si>
    <t>115a</t>
  </si>
  <si>
    <t>115b</t>
  </si>
  <si>
    <t>102</t>
  </si>
  <si>
    <t>202</t>
  </si>
  <si>
    <t>206</t>
  </si>
  <si>
    <t>105</t>
  </si>
  <si>
    <t>102a</t>
  </si>
  <si>
    <t>205</t>
  </si>
  <si>
    <t>106a</t>
  </si>
  <si>
    <t>107a</t>
  </si>
  <si>
    <t>404</t>
  </si>
  <si>
    <t>204</t>
  </si>
  <si>
    <t>104</t>
  </si>
  <si>
    <t>103</t>
  </si>
  <si>
    <t>219</t>
  </si>
  <si>
    <t>218</t>
  </si>
  <si>
    <t>214a</t>
  </si>
  <si>
    <t>406</t>
  </si>
  <si>
    <t>407</t>
  </si>
  <si>
    <t>217</t>
  </si>
  <si>
    <t>201a</t>
  </si>
  <si>
    <t>401</t>
  </si>
  <si>
    <t>Werkplek AK/GS/EC</t>
  </si>
  <si>
    <t>Leerlingloket</t>
  </si>
  <si>
    <t>Toiletruimte invalide</t>
  </si>
  <si>
    <t>Loopbrug</t>
  </si>
  <si>
    <t>Gang studieruimte</t>
  </si>
  <si>
    <t>Opslag BINAS</t>
  </si>
  <si>
    <t>Handvaardigheid</t>
  </si>
  <si>
    <t>Studieruimte</t>
  </si>
  <si>
    <t>Stilteruimte</t>
  </si>
  <si>
    <t>Docentenruimte</t>
  </si>
  <si>
    <t>Toilet/douche</t>
  </si>
  <si>
    <t>Vide</t>
  </si>
  <si>
    <t>Gang NED</t>
  </si>
  <si>
    <t>Droogruimte</t>
  </si>
  <si>
    <t>Machineruimte</t>
  </si>
  <si>
    <t>Werkplek NED</t>
  </si>
  <si>
    <t>Drukkerij</t>
  </si>
  <si>
    <t>Gang aula</t>
  </si>
  <si>
    <t>Kleine aula</t>
  </si>
  <si>
    <t>Werkplek ENG</t>
  </si>
  <si>
    <t>Toiletruimte pers</t>
  </si>
  <si>
    <t>Werkplek decanen</t>
  </si>
  <si>
    <t>Werkplek ha/te/ckv</t>
  </si>
  <si>
    <t>Entree oude ingang</t>
  </si>
  <si>
    <t>Hal oude ingang</t>
  </si>
  <si>
    <t>Entree studiezaal</t>
  </si>
  <si>
    <t>Gang begane</t>
  </si>
  <si>
    <t>Directeur</t>
  </si>
  <si>
    <t>Vloeivloer</t>
  </si>
  <si>
    <t>Schoonloopmat</t>
  </si>
  <si>
    <t>Sportvloer</t>
  </si>
  <si>
    <t>Graniet</t>
  </si>
  <si>
    <t>SG Newton</t>
  </si>
  <si>
    <t>3e verdieping</t>
  </si>
  <si>
    <t>4e verdieping</t>
  </si>
  <si>
    <t>5e verdieping</t>
  </si>
  <si>
    <t>tussenverdieping</t>
  </si>
  <si>
    <t>317</t>
  </si>
  <si>
    <t>V317</t>
  </si>
  <si>
    <t>318</t>
  </si>
  <si>
    <t>319</t>
  </si>
  <si>
    <t>316</t>
  </si>
  <si>
    <t>315</t>
  </si>
  <si>
    <t>314</t>
  </si>
  <si>
    <t>313</t>
  </si>
  <si>
    <t>440</t>
  </si>
  <si>
    <t>413</t>
  </si>
  <si>
    <t>V413</t>
  </si>
  <si>
    <t>412</t>
  </si>
  <si>
    <t>441</t>
  </si>
  <si>
    <t>411</t>
  </si>
  <si>
    <t>410</t>
  </si>
  <si>
    <t>443</t>
  </si>
  <si>
    <t>447</t>
  </si>
  <si>
    <t>448</t>
  </si>
  <si>
    <t>V418</t>
  </si>
  <si>
    <t>V402</t>
  </si>
  <si>
    <t>414</t>
  </si>
  <si>
    <t>415</t>
  </si>
  <si>
    <t>S01</t>
  </si>
  <si>
    <t>S41</t>
  </si>
  <si>
    <t>S42</t>
  </si>
  <si>
    <t>S43</t>
  </si>
  <si>
    <t>S44</t>
  </si>
  <si>
    <t>S45</t>
  </si>
  <si>
    <t>S46</t>
  </si>
  <si>
    <t>S47</t>
  </si>
  <si>
    <t>S48</t>
  </si>
  <si>
    <t>S50</t>
  </si>
  <si>
    <t>S52</t>
  </si>
  <si>
    <t>S53</t>
  </si>
  <si>
    <t>3</t>
  </si>
  <si>
    <t>V002</t>
  </si>
  <si>
    <t>V003</t>
  </si>
  <si>
    <t>4</t>
  </si>
  <si>
    <t>5</t>
  </si>
  <si>
    <t>24</t>
  </si>
  <si>
    <t>6</t>
  </si>
  <si>
    <t>7</t>
  </si>
  <si>
    <t>29</t>
  </si>
  <si>
    <t>V005</t>
  </si>
  <si>
    <t>69</t>
  </si>
  <si>
    <t>8</t>
  </si>
  <si>
    <t>V007</t>
  </si>
  <si>
    <t>70</t>
  </si>
  <si>
    <t>73</t>
  </si>
  <si>
    <t>74</t>
  </si>
  <si>
    <t>92</t>
  </si>
  <si>
    <t>91</t>
  </si>
  <si>
    <t>9</t>
  </si>
  <si>
    <t>90</t>
  </si>
  <si>
    <t>81</t>
  </si>
  <si>
    <t>78</t>
  </si>
  <si>
    <t>77</t>
  </si>
  <si>
    <t>75</t>
  </si>
  <si>
    <t>82</t>
  </si>
  <si>
    <t>87</t>
  </si>
  <si>
    <t>76</t>
  </si>
  <si>
    <t>79</t>
  </si>
  <si>
    <t>80</t>
  </si>
  <si>
    <t>063A</t>
  </si>
  <si>
    <t>125</t>
  </si>
  <si>
    <t>124</t>
  </si>
  <si>
    <t>V109</t>
  </si>
  <si>
    <t>V01</t>
  </si>
  <si>
    <t>V02</t>
  </si>
  <si>
    <t>V04</t>
  </si>
  <si>
    <t>V105</t>
  </si>
  <si>
    <t>149</t>
  </si>
  <si>
    <t>153</t>
  </si>
  <si>
    <t>V107</t>
  </si>
  <si>
    <t>T07</t>
  </si>
  <si>
    <t>T40</t>
  </si>
  <si>
    <t>Vt02</t>
  </si>
  <si>
    <t>T06</t>
  </si>
  <si>
    <t>T05</t>
  </si>
  <si>
    <t>T41</t>
  </si>
  <si>
    <t>T04</t>
  </si>
  <si>
    <t>T42</t>
  </si>
  <si>
    <t>T47</t>
  </si>
  <si>
    <t>T03</t>
  </si>
  <si>
    <t>T48</t>
  </si>
  <si>
    <t>T49</t>
  </si>
  <si>
    <t>T01</t>
  </si>
  <si>
    <t>T02</t>
  </si>
  <si>
    <t>Vt04</t>
  </si>
  <si>
    <t>Vt05</t>
  </si>
  <si>
    <t>T13</t>
  </si>
  <si>
    <t>T12</t>
  </si>
  <si>
    <t>T08</t>
  </si>
  <si>
    <t>T51</t>
  </si>
  <si>
    <t>Vt07</t>
  </si>
  <si>
    <t>T09</t>
  </si>
  <si>
    <t>V210</t>
  </si>
  <si>
    <t>203</t>
  </si>
  <si>
    <t>V205</t>
  </si>
  <si>
    <t>201</t>
  </si>
  <si>
    <t>V216</t>
  </si>
  <si>
    <t>340</t>
  </si>
  <si>
    <t>312</t>
  </si>
  <si>
    <t>V302</t>
  </si>
  <si>
    <t>311</t>
  </si>
  <si>
    <t>341</t>
  </si>
  <si>
    <t>342</t>
  </si>
  <si>
    <t>310</t>
  </si>
  <si>
    <t>343</t>
  </si>
  <si>
    <t>Tochtsluis</t>
  </si>
  <si>
    <t>Deelschoolplein onderb.</t>
  </si>
  <si>
    <t>Lockers</t>
  </si>
  <si>
    <t>Theorievaklokaal na/sk</t>
  </si>
  <si>
    <t>Kernteamleiders</t>
  </si>
  <si>
    <t>Vaklokaal biologie</t>
  </si>
  <si>
    <t>Toilet docenten</t>
  </si>
  <si>
    <t>Combilokaal</t>
  </si>
  <si>
    <t>Vaklokaal tekenen</t>
  </si>
  <si>
    <t>Berging/expositie tekenen</t>
  </si>
  <si>
    <t>Deelschoolplein onderbouw</t>
  </si>
  <si>
    <t>Verkeersruimte opslag</t>
  </si>
  <si>
    <t>Trapbordes</t>
  </si>
  <si>
    <t>Werkplek concierge</t>
  </si>
  <si>
    <t>Docentenkamer</t>
  </si>
  <si>
    <t>Docent-/ehbo-ruimte</t>
  </si>
  <si>
    <t>Docentruimte</t>
  </si>
  <si>
    <t>Sporthal</t>
  </si>
  <si>
    <t>Toestelberging</t>
  </si>
  <si>
    <t>Leslokaal</t>
  </si>
  <si>
    <t>Berging electromontage</t>
  </si>
  <si>
    <t>Kantoorruimte</t>
  </si>
  <si>
    <t>Toilet docenten/bezoekers</t>
  </si>
  <si>
    <t>Berging bouw schilderen</t>
  </si>
  <si>
    <t>Werkpl. bouw schilderen</t>
  </si>
  <si>
    <t>Wasgelenh.+garderobe</t>
  </si>
  <si>
    <t>Berging werkstukken</t>
  </si>
  <si>
    <t>Werkplaats bouwtechniek</t>
  </si>
  <si>
    <t>Mach. werkplaats</t>
  </si>
  <si>
    <t>Centraal magazijn</t>
  </si>
  <si>
    <t>Garderobe</t>
  </si>
  <si>
    <t>Sluis</t>
  </si>
  <si>
    <t>3e klas keuken</t>
  </si>
  <si>
    <t>Was/kleedruimte</t>
  </si>
  <si>
    <t>Combilokaal consumptief</t>
  </si>
  <si>
    <t>Spoelkeuken</t>
  </si>
  <si>
    <t>Office</t>
  </si>
  <si>
    <t>Restaurant</t>
  </si>
  <si>
    <t>Berging rest.</t>
  </si>
  <si>
    <t>Warme keuken</t>
  </si>
  <si>
    <t>Was-/kleedruimte</t>
  </si>
  <si>
    <t>Koude keuken</t>
  </si>
  <si>
    <t>Materialenmagazijn</t>
  </si>
  <si>
    <t>Containerruimte</t>
  </si>
  <si>
    <t>Magazijn materialen</t>
  </si>
  <si>
    <t>Bakkerij</t>
  </si>
  <si>
    <t>Magazijn grondstoffen</t>
  </si>
  <si>
    <t>Tochtportaal</t>
  </si>
  <si>
    <t>Hoofdentree</t>
  </si>
  <si>
    <t>Handel en administratie</t>
  </si>
  <si>
    <t>Vaklokaal zorg en welzijn</t>
  </si>
  <si>
    <t>Winkel + balie</t>
  </si>
  <si>
    <t>Tribune laag</t>
  </si>
  <si>
    <t>Toiletgroep heren</t>
  </si>
  <si>
    <t>Podium/muzieklokaal</t>
  </si>
  <si>
    <t># aula</t>
  </si>
  <si>
    <t>Aula tribune+trap</t>
  </si>
  <si>
    <t>Trap tussenverd.</t>
  </si>
  <si>
    <t>Locatie dir.kamer</t>
  </si>
  <si>
    <t>Vaklokaal handvaardigh.</t>
  </si>
  <si>
    <t>Trap 2e verdieping</t>
  </si>
  <si>
    <t>Toa-ruimte</t>
  </si>
  <si>
    <t>Theorievaklokaal</t>
  </si>
  <si>
    <t>Rt + ehbo</t>
  </si>
  <si>
    <t>Deelschoolplein</t>
  </si>
  <si>
    <t>Theorievaklokaal bio</t>
  </si>
  <si>
    <t>Vinyl</t>
  </si>
  <si>
    <t>Descovloer</t>
  </si>
  <si>
    <t>Tegelvloer</t>
  </si>
  <si>
    <t>Atlas Service Center</t>
  </si>
  <si>
    <t>4a</t>
  </si>
  <si>
    <t>4b</t>
  </si>
  <si>
    <t>4c</t>
  </si>
  <si>
    <t>12a</t>
  </si>
  <si>
    <t>Vergaderrruimte</t>
  </si>
  <si>
    <t>Loopmat/tegels</t>
  </si>
  <si>
    <t>M2</t>
  </si>
  <si>
    <t>Locatie:</t>
  </si>
  <si>
    <t>Adres:</t>
  </si>
  <si>
    <t>Nieuwe Steen 11, 1625HV Hoorn</t>
  </si>
  <si>
    <t>Bontekoestraat 3, 1623LL Hoorn</t>
  </si>
  <si>
    <t>Dampten 22, 1624NR Hoorn</t>
  </si>
  <si>
    <t>lokaal</t>
  </si>
  <si>
    <t>100a</t>
  </si>
  <si>
    <t>werkplek</t>
  </si>
  <si>
    <t xml:space="preserve">Werkplek </t>
  </si>
  <si>
    <t>Werkplek</t>
  </si>
  <si>
    <t>administratie</t>
  </si>
  <si>
    <t>222a</t>
  </si>
  <si>
    <t>504c</t>
  </si>
  <si>
    <t>504d</t>
  </si>
  <si>
    <t>deelschoolplein</t>
  </si>
  <si>
    <t>laminaat</t>
  </si>
  <si>
    <t>Combilokaal 008*</t>
  </si>
  <si>
    <t>L006</t>
  </si>
  <si>
    <t>Tapijt</t>
  </si>
  <si>
    <t>Verzuim/meldkamer</t>
  </si>
  <si>
    <t>PVC</t>
  </si>
  <si>
    <t>kantoor</t>
  </si>
  <si>
    <t>parket</t>
  </si>
  <si>
    <t>Adj. Directiekamer</t>
  </si>
  <si>
    <t>Parket</t>
  </si>
  <si>
    <t>leslokaal engels</t>
  </si>
  <si>
    <t>vast tapijt</t>
  </si>
  <si>
    <t>Nieuwe zaal</t>
  </si>
  <si>
    <t>M2 NIO</t>
  </si>
  <si>
    <t>Bijgebouw</t>
  </si>
  <si>
    <t>401A</t>
  </si>
  <si>
    <t>1. Sanitair</t>
  </si>
  <si>
    <t>Werkprogramma</t>
  </si>
  <si>
    <t>2. Verkeersruimte</t>
  </si>
  <si>
    <t>3. Bureaukamers</t>
  </si>
  <si>
    <t>4. Theorielokaal</t>
  </si>
  <si>
    <t>5. Praktijklokaal</t>
  </si>
  <si>
    <t>6. Bergingen</t>
  </si>
  <si>
    <t>7. Sportzalen</t>
  </si>
  <si>
    <t>m2 NIO</t>
  </si>
  <si>
    <t>7. sportzalen</t>
  </si>
  <si>
    <t>Berging rechts</t>
  </si>
  <si>
    <t>Berging links</t>
  </si>
  <si>
    <t>co 14</t>
  </si>
  <si>
    <t>co 25</t>
  </si>
  <si>
    <t>Tech ruimte gym</t>
  </si>
  <si>
    <t>co 02</t>
  </si>
  <si>
    <t>co 03</t>
  </si>
  <si>
    <t>b1 11</t>
  </si>
  <si>
    <t>b1 12</t>
  </si>
  <si>
    <t>b1 13</t>
  </si>
  <si>
    <t>b1 10</t>
  </si>
  <si>
    <t>b1 23</t>
  </si>
  <si>
    <t>b1 22</t>
  </si>
  <si>
    <t>a1 13</t>
  </si>
  <si>
    <t>a1 11</t>
  </si>
  <si>
    <t>a1 35</t>
  </si>
  <si>
    <t>a1 61</t>
  </si>
  <si>
    <t>a1 30</t>
  </si>
  <si>
    <t>a1 05</t>
  </si>
  <si>
    <t>b1 01</t>
  </si>
  <si>
    <t>a1 08</t>
  </si>
  <si>
    <t>a1 07</t>
  </si>
  <si>
    <t>b1 27</t>
  </si>
  <si>
    <t>a1 01</t>
  </si>
  <si>
    <t>a1 09</t>
  </si>
  <si>
    <t>a1 25</t>
  </si>
  <si>
    <t>b1 26</t>
  </si>
  <si>
    <t>bo 38</t>
  </si>
  <si>
    <t>co 09a</t>
  </si>
  <si>
    <t>co 09b</t>
  </si>
  <si>
    <t>co 12a</t>
  </si>
  <si>
    <t>co 12b</t>
  </si>
  <si>
    <t>co 11</t>
  </si>
  <si>
    <t>co 18</t>
  </si>
  <si>
    <t>co 22</t>
  </si>
  <si>
    <t>co 21c</t>
  </si>
  <si>
    <t>co 19a</t>
  </si>
  <si>
    <t>co 19b</t>
  </si>
  <si>
    <t>co 23a</t>
  </si>
  <si>
    <t>co 23b</t>
  </si>
  <si>
    <t>co 04a</t>
  </si>
  <si>
    <t>ao 60</t>
  </si>
  <si>
    <t>bo 16</t>
  </si>
  <si>
    <t>ao 15</t>
  </si>
  <si>
    <t xml:space="preserve">ao 15 </t>
  </si>
  <si>
    <t>bo 15</t>
  </si>
  <si>
    <t>bo 26</t>
  </si>
  <si>
    <t>bo 28</t>
  </si>
  <si>
    <t>bo 37</t>
  </si>
  <si>
    <t>ao 26</t>
  </si>
  <si>
    <t>bo 75</t>
  </si>
  <si>
    <t>ao 61</t>
  </si>
  <si>
    <t>bo 14</t>
  </si>
  <si>
    <t>ao 55</t>
  </si>
  <si>
    <t>bo 17</t>
  </si>
  <si>
    <t>co 20</t>
  </si>
  <si>
    <t>co 08</t>
  </si>
  <si>
    <t>ao 37</t>
  </si>
  <si>
    <t>ao 48</t>
  </si>
  <si>
    <t>ao 67</t>
  </si>
  <si>
    <t>ao 54</t>
  </si>
  <si>
    <t>co 01</t>
  </si>
  <si>
    <t>ao 03</t>
  </si>
  <si>
    <t>Gang links gym</t>
  </si>
  <si>
    <t>Gang rechts gym</t>
  </si>
  <si>
    <t>Entree gym</t>
  </si>
  <si>
    <t>Entree bon</t>
  </si>
  <si>
    <t>bo 39</t>
  </si>
  <si>
    <t>bo 01</t>
  </si>
  <si>
    <t>co 06</t>
  </si>
  <si>
    <t>co 17</t>
  </si>
  <si>
    <t>ao 25</t>
  </si>
  <si>
    <t>ao 73</t>
  </si>
  <si>
    <t>bo 31</t>
  </si>
  <si>
    <t>ao 38</t>
  </si>
  <si>
    <t>co 21</t>
  </si>
  <si>
    <t>co 04</t>
  </si>
  <si>
    <t>ao 14</t>
  </si>
  <si>
    <t>ao 65</t>
  </si>
  <si>
    <t>ao 02</t>
  </si>
  <si>
    <t>bo 02</t>
  </si>
  <si>
    <t>co 26</t>
  </si>
  <si>
    <t>203a</t>
  </si>
  <si>
    <t>ao 01</t>
  </si>
  <si>
    <t>Entree hoofdgebouw</t>
  </si>
  <si>
    <t>T2</t>
  </si>
  <si>
    <t>T0A</t>
  </si>
  <si>
    <t>V1B</t>
  </si>
  <si>
    <t>V1A</t>
  </si>
  <si>
    <t>T1A</t>
  </si>
  <si>
    <t>T1B</t>
  </si>
  <si>
    <t>V2D</t>
  </si>
  <si>
    <t>V2C</t>
  </si>
  <si>
    <t>V2B</t>
  </si>
  <si>
    <t>V2A</t>
  </si>
  <si>
    <t>V4A</t>
  </si>
  <si>
    <t>V4B</t>
  </si>
  <si>
    <t>V4C</t>
  </si>
  <si>
    <t>GS02</t>
  </si>
  <si>
    <t>GS01</t>
  </si>
  <si>
    <t>GS03</t>
  </si>
  <si>
    <t>Ingang</t>
  </si>
  <si>
    <t>200a</t>
  </si>
  <si>
    <t>a1 44</t>
  </si>
  <si>
    <t>hout</t>
  </si>
  <si>
    <t>a1 54</t>
  </si>
  <si>
    <t>b1 09</t>
  </si>
  <si>
    <t>a2 01</t>
  </si>
  <si>
    <t>a2 12</t>
  </si>
  <si>
    <t>ao 13</t>
  </si>
  <si>
    <t>ao 31</t>
  </si>
  <si>
    <t>gang ned</t>
  </si>
  <si>
    <t>Tabblad Copernicus SG t/m Atlas Service Center</t>
  </si>
  <si>
    <t>Uren per week</t>
  </si>
  <si>
    <t>In de tabbladen Copernicus SG t/m Atlas Service Center dient de inschrijver in kolom J het uurtarief in te vullen. Inschrijver dient hier uit te gaan van een calculatie-uurtarief waarin alle kosten, waaronder de kosten voor direct toezicht, administratieve werkzaamheden, suppletiekosten, investeringskosten, vervoerskosten, duurzame machines en overige additionele kosten zijn inbegrepen en waar rekening gehouden wordt met alle eisen uit het programma van eisen. 
De inschrijver dient in kolom L de prestatienorm in te vullen. De totale kosten voor de schoonmaak wordt berekend door de vermenigvuldiging van de gecalculeerde productie-uren op jaarbasis (kolom M) met het opgegeven uurtarief (kolom J). De prestatienorm dient te zijn gebaseerd op het reguliere onderhoud zoals beschreven in het werkprogramma en periodieke werkzaamheden. 
Inschrijver dient in deze tabbladen de geelgearceerde velden in te vullen.</t>
  </si>
  <si>
    <t>Dampten 14, 1624NR Hoorn</t>
  </si>
  <si>
    <t>De kosten voor het schoonmaakonderhoud worden in dit tabblad gesplitst per locatie. Deze kosten vormen samen de totale jaarprijs schoonmaak en glasbewassing exclusief BTW. Op dit tabblad hoeft de inschrijver niks in te vullen, de totalen worden automatisch berekend.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</si>
</sst>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
    <numFmt numFmtId="165" formatCode="_(&quot;€&quot;\ * #,##0.00_);_(&quot;€&quot;\ * \(#,##0.00\);_(&quot;€&quot;\ * &quot;-&quot;??_);_(@_)"/>
  </numFmts>
  <fonts count="29" x14ac:knownFonts="1">
    <font>
      <sz val="10"/>
      <color theme="1"/>
      <name val="Verdana"/>
      <family val="2"/>
    </font>
    <font>
      <sz val="10"/>
      <color theme="1"/>
      <name val="Verdana"/>
      <family val="2"/>
    </font>
    <font>
      <b/>
      <sz val="10"/>
      <color theme="1"/>
      <name val="Verdana"/>
      <family val="2"/>
    </font>
    <font>
      <sz val="10"/>
      <name val="Arial"/>
      <family val="2"/>
    </font>
    <font>
      <b/>
      <sz val="10"/>
      <color indexed="9"/>
      <name val="Verdana"/>
      <family val="2"/>
    </font>
    <font>
      <sz val="11"/>
      <color theme="1"/>
      <name val="Aptos Narrow"/>
      <family val="2"/>
      <scheme val="minor"/>
    </font>
    <font>
      <sz val="10"/>
      <name val="Verdana"/>
      <family val="2"/>
    </font>
    <font>
      <b/>
      <sz val="9"/>
      <color indexed="9"/>
      <name val="Verdana"/>
      <family val="2"/>
    </font>
    <font>
      <sz val="9"/>
      <color theme="1"/>
      <name val="Verdana"/>
      <family val="2"/>
    </font>
    <font>
      <sz val="11"/>
      <color theme="1"/>
      <name val="Trebuchet MS"/>
      <family val="2"/>
    </font>
    <font>
      <b/>
      <sz val="9"/>
      <color theme="0"/>
      <name val="Verdana"/>
      <family val="2"/>
    </font>
    <font>
      <sz val="9"/>
      <name val="Verdana"/>
      <family val="2"/>
    </font>
    <font>
      <sz val="9"/>
      <color indexed="8"/>
      <name val="Verdana"/>
      <family val="2"/>
    </font>
    <font>
      <b/>
      <sz val="9"/>
      <name val="Verdana"/>
      <family val="2"/>
    </font>
    <font>
      <b/>
      <sz val="9"/>
      <color theme="1"/>
      <name val="Verdana"/>
      <family val="2"/>
    </font>
    <font>
      <sz val="10"/>
      <name val="Trebuchet MS"/>
      <family val="2"/>
    </font>
    <font>
      <sz val="8"/>
      <color theme="1"/>
      <name val="Verdana"/>
      <family val="2"/>
    </font>
    <font>
      <b/>
      <sz val="12"/>
      <color theme="3"/>
      <name val="Verdana"/>
      <family val="2"/>
    </font>
    <font>
      <b/>
      <i/>
      <sz val="11"/>
      <color theme="3"/>
      <name val="Verdana"/>
      <family val="2"/>
    </font>
    <font>
      <b/>
      <sz val="11"/>
      <color theme="0"/>
      <name val="Verdana"/>
      <family val="2"/>
    </font>
    <font>
      <sz val="11"/>
      <color rgb="FF000000"/>
      <name val="Verdana"/>
      <family val="2"/>
    </font>
    <font>
      <sz val="11"/>
      <name val="Verdana"/>
      <family val="2"/>
    </font>
    <font>
      <sz val="10"/>
      <color rgb="FFFF0000"/>
      <name val="Verdana"/>
      <family val="2"/>
    </font>
    <font>
      <sz val="8"/>
      <name val="Verdana"/>
      <family val="2"/>
    </font>
    <font>
      <b/>
      <sz val="10"/>
      <color rgb="FFFF0000"/>
      <name val="Verdana"/>
      <family val="2"/>
    </font>
    <font>
      <sz val="9"/>
      <color indexed="81"/>
      <name val="Tahoma"/>
      <family val="2"/>
    </font>
    <font>
      <b/>
      <sz val="9"/>
      <color indexed="81"/>
      <name val="Tahoma"/>
      <family val="2"/>
    </font>
    <font>
      <sz val="10"/>
      <color rgb="FF000000"/>
      <name val="Verdana"/>
      <family val="2"/>
    </font>
    <font>
      <b/>
      <sz val="10"/>
      <color theme="0"/>
      <name val="Verdana"/>
      <family val="2"/>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1F497D"/>
        <bgColor indexed="64"/>
      </patternFill>
    </fill>
    <fill>
      <patternFill patternType="solid">
        <fgColor theme="4" tint="0.79998168889431442"/>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9">
    <xf numFmtId="0" fontId="0" fillId="0" borderId="0"/>
    <xf numFmtId="0" fontId="3" fillId="0" borderId="0"/>
    <xf numFmtId="0" fontId="5" fillId="0" borderId="0"/>
    <xf numFmtId="0" fontId="3" fillId="0" borderId="0"/>
    <xf numFmtId="0" fontId="5" fillId="0" borderId="0"/>
    <xf numFmtId="165" fontId="3" fillId="0" borderId="0" applyFont="0" applyFill="0" applyBorder="0" applyAlignment="0" applyProtection="0"/>
    <xf numFmtId="165"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0" fontId="4" fillId="2" borderId="2" xfId="1" applyFont="1" applyFill="1" applyBorder="1" applyAlignment="1">
      <alignment horizontal="center"/>
    </xf>
    <xf numFmtId="0" fontId="0" fillId="0" borderId="0" xfId="0" applyAlignment="1">
      <alignment horizontal="center"/>
    </xf>
    <xf numFmtId="0" fontId="2" fillId="0" borderId="5" xfId="0" applyFont="1" applyBorder="1"/>
    <xf numFmtId="0" fontId="2" fillId="0" borderId="6" xfId="0" applyFont="1" applyBorder="1"/>
    <xf numFmtId="0" fontId="2" fillId="0" borderId="7" xfId="0" applyFont="1" applyBorder="1"/>
    <xf numFmtId="0" fontId="2" fillId="0" borderId="0" xfId="0" applyFont="1"/>
    <xf numFmtId="0" fontId="0" fillId="0" borderId="1" xfId="0" applyBorder="1"/>
    <xf numFmtId="0" fontId="0" fillId="0" borderId="1" xfId="0" applyBorder="1" applyAlignment="1">
      <alignment horizontal="center"/>
    </xf>
    <xf numFmtId="0" fontId="0" fillId="0" borderId="4" xfId="0" applyBorder="1"/>
    <xf numFmtId="0" fontId="0" fillId="0" borderId="4" xfId="0" applyBorder="1" applyAlignment="1">
      <alignment horizontal="center"/>
    </xf>
    <xf numFmtId="0" fontId="0" fillId="0" borderId="0" xfId="0" applyAlignment="1">
      <alignment horizontal="center" vertical="center"/>
    </xf>
    <xf numFmtId="164" fontId="0" fillId="0" borderId="0" xfId="0" applyNumberFormat="1" applyAlignment="1">
      <alignment horizontal="center" vertical="center"/>
    </xf>
    <xf numFmtId="0" fontId="8" fillId="4" borderId="0" xfId="0" applyFont="1" applyFill="1"/>
    <xf numFmtId="0" fontId="9" fillId="4" borderId="0" xfId="0" applyFont="1" applyFill="1" applyAlignment="1">
      <alignment horizontal="center"/>
    </xf>
    <xf numFmtId="0" fontId="10" fillId="6" borderId="0" xfId="3" applyFont="1" applyFill="1"/>
    <xf numFmtId="0" fontId="7" fillId="6" borderId="1" xfId="3" applyFont="1" applyFill="1" applyBorder="1" applyAlignment="1">
      <alignment horizontal="center" vertical="top" wrapText="1"/>
    </xf>
    <xf numFmtId="0" fontId="7" fillId="6" borderId="1" xfId="0" applyFont="1" applyFill="1" applyBorder="1" applyAlignment="1">
      <alignment horizontal="left" vertical="top"/>
    </xf>
    <xf numFmtId="0" fontId="11" fillId="0" borderId="1" xfId="3" applyFont="1" applyBorder="1"/>
    <xf numFmtId="165" fontId="12" fillId="5" borderId="1" xfId="6" applyFont="1" applyFill="1" applyBorder="1" applyAlignment="1" applyProtection="1">
      <alignment vertical="top"/>
    </xf>
    <xf numFmtId="165" fontId="12" fillId="5" borderId="3" xfId="6" applyFont="1" applyFill="1" applyBorder="1" applyAlignment="1" applyProtection="1">
      <alignment vertical="top"/>
    </xf>
    <xf numFmtId="165" fontId="12" fillId="7" borderId="1" xfId="6" applyFont="1" applyFill="1" applyBorder="1" applyAlignment="1" applyProtection="1">
      <alignment vertical="top"/>
    </xf>
    <xf numFmtId="165" fontId="12" fillId="7" borderId="4" xfId="6" applyFont="1" applyFill="1" applyBorder="1" applyAlignment="1" applyProtection="1">
      <alignment vertical="top"/>
    </xf>
    <xf numFmtId="0" fontId="13" fillId="4" borderId="0" xfId="3" applyFont="1" applyFill="1"/>
    <xf numFmtId="165" fontId="14" fillId="4" borderId="11" xfId="0" applyNumberFormat="1" applyFont="1" applyFill="1" applyBorder="1"/>
    <xf numFmtId="0" fontId="14" fillId="4" borderId="0" xfId="0" applyFont="1" applyFill="1"/>
    <xf numFmtId="0" fontId="14" fillId="4" borderId="1" xfId="0" applyFont="1" applyFill="1" applyBorder="1" applyAlignment="1">
      <alignment horizontal="center"/>
    </xf>
    <xf numFmtId="0" fontId="14" fillId="4" borderId="0" xfId="0" applyFont="1" applyFill="1" applyAlignment="1">
      <alignment horizontal="center"/>
    </xf>
    <xf numFmtId="0" fontId="7" fillId="6" borderId="3" xfId="3" applyFont="1" applyFill="1" applyBorder="1" applyAlignment="1">
      <alignment horizontal="center" vertical="top" wrapText="1"/>
    </xf>
    <xf numFmtId="0" fontId="10" fillId="6" borderId="1" xfId="3" applyFont="1" applyFill="1" applyBorder="1" applyAlignment="1">
      <alignment wrapText="1"/>
    </xf>
    <xf numFmtId="0" fontId="7" fillId="6" borderId="1" xfId="3" applyFont="1" applyFill="1" applyBorder="1" applyAlignment="1">
      <alignment vertical="top" wrapText="1"/>
    </xf>
    <xf numFmtId="0" fontId="10" fillId="6" borderId="1" xfId="3" applyFont="1" applyFill="1" applyBorder="1" applyAlignment="1">
      <alignment vertical="top" wrapText="1"/>
    </xf>
    <xf numFmtId="0" fontId="11" fillId="0" borderId="1" xfId="3" applyFont="1" applyBorder="1" applyAlignment="1">
      <alignment vertical="top" wrapText="1"/>
    </xf>
    <xf numFmtId="0" fontId="11" fillId="4" borderId="0" xfId="3" applyFont="1" applyFill="1"/>
    <xf numFmtId="0" fontId="15" fillId="4" borderId="0" xfId="3" applyFont="1" applyFill="1"/>
    <xf numFmtId="0" fontId="7" fillId="6" borderId="9" xfId="3" applyFont="1" applyFill="1" applyBorder="1" applyAlignment="1">
      <alignment vertical="top" wrapText="1"/>
    </xf>
    <xf numFmtId="0" fontId="10" fillId="6" borderId="0" xfId="0" applyFont="1" applyFill="1"/>
    <xf numFmtId="0" fontId="11" fillId="4" borderId="0" xfId="3" applyFont="1" applyFill="1" applyAlignment="1">
      <alignment vertical="top" wrapText="1"/>
    </xf>
    <xf numFmtId="0" fontId="13" fillId="6" borderId="1" xfId="3" applyFont="1" applyFill="1" applyBorder="1" applyAlignment="1">
      <alignment vertical="top" wrapText="1"/>
    </xf>
    <xf numFmtId="0" fontId="14" fillId="4" borderId="11" xfId="0" applyFont="1" applyFill="1" applyBorder="1" applyAlignment="1">
      <alignment horizontal="center"/>
    </xf>
    <xf numFmtId="0" fontId="14" fillId="4" borderId="0" xfId="0" applyFont="1" applyFill="1" applyAlignment="1">
      <alignment horizontal="justify" vertical="center"/>
    </xf>
    <xf numFmtId="0" fontId="8" fillId="0" borderId="0" xfId="0" applyFont="1"/>
    <xf numFmtId="0" fontId="8" fillId="4" borderId="0" xfId="0" applyFont="1" applyFill="1" applyAlignment="1">
      <alignment horizontal="justify" vertical="center"/>
    </xf>
    <xf numFmtId="0" fontId="9" fillId="4" borderId="0" xfId="0" applyFont="1" applyFill="1"/>
    <xf numFmtId="0" fontId="17" fillId="0" borderId="0" xfId="0" applyFont="1" applyAlignment="1">
      <alignment horizontal="left" vertical="top"/>
    </xf>
    <xf numFmtId="0" fontId="6" fillId="0" borderId="0" xfId="0" applyFont="1" applyAlignment="1">
      <alignment horizontal="center"/>
    </xf>
    <xf numFmtId="0" fontId="18" fillId="0" borderId="0" xfId="0" applyFont="1"/>
    <xf numFmtId="0" fontId="20" fillId="8" borderId="1" xfId="0" applyFont="1" applyFill="1" applyBorder="1" applyAlignment="1">
      <alignment vertical="top"/>
    </xf>
    <xf numFmtId="0" fontId="20" fillId="0" borderId="1" xfId="0" applyFont="1" applyBorder="1" applyAlignment="1">
      <alignment vertical="top" wrapText="1"/>
    </xf>
    <xf numFmtId="0" fontId="21" fillId="0" borderId="1" xfId="0" applyFont="1" applyBorder="1" applyAlignment="1">
      <alignment vertical="top" wrapText="1"/>
    </xf>
    <xf numFmtId="0" fontId="4" fillId="2" borderId="4" xfId="1" applyFont="1" applyFill="1" applyBorder="1"/>
    <xf numFmtId="0" fontId="4" fillId="2" borderId="4" xfId="1" applyFont="1" applyFill="1" applyBorder="1" applyAlignment="1">
      <alignment horizontal="center"/>
    </xf>
    <xf numFmtId="0" fontId="4" fillId="2" borderId="4" xfId="1" applyFont="1" applyFill="1" applyBorder="1" applyAlignment="1">
      <alignment horizontal="center" vertical="center"/>
    </xf>
    <xf numFmtId="2" fontId="4" fillId="2" borderId="4" xfId="1" applyNumberFormat="1" applyFont="1" applyFill="1" applyBorder="1" applyAlignment="1">
      <alignment horizontal="center"/>
    </xf>
    <xf numFmtId="0" fontId="4" fillId="2" borderId="4" xfId="1" applyFont="1" applyFill="1" applyBorder="1" applyAlignment="1">
      <alignment horizontal="left"/>
    </xf>
    <xf numFmtId="2" fontId="0" fillId="0" borderId="1" xfId="0" applyNumberFormat="1" applyBorder="1" applyAlignment="1">
      <alignment horizontal="center"/>
    </xf>
    <xf numFmtId="2" fontId="0" fillId="0" borderId="4" xfId="0" applyNumberFormat="1" applyBorder="1" applyAlignment="1">
      <alignment horizontal="center"/>
    </xf>
    <xf numFmtId="2" fontId="2" fillId="0" borderId="6" xfId="0" applyNumberFormat="1" applyFont="1" applyBorder="1" applyAlignment="1">
      <alignment horizontal="center"/>
    </xf>
    <xf numFmtId="4" fontId="2" fillId="0" borderId="6" xfId="0" applyNumberFormat="1" applyFont="1" applyBorder="1" applyAlignment="1">
      <alignment horizontal="center"/>
    </xf>
    <xf numFmtId="0" fontId="2" fillId="0" borderId="6" xfId="0" applyFont="1" applyBorder="1" applyAlignment="1">
      <alignment horizontal="center"/>
    </xf>
    <xf numFmtId="0" fontId="22" fillId="0" borderId="1" xfId="0" applyFont="1" applyBorder="1"/>
    <xf numFmtId="0" fontId="0" fillId="0" borderId="2" xfId="0"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xf>
    <xf numFmtId="2" fontId="4" fillId="2" borderId="4" xfId="1" applyNumberFormat="1" applyFont="1" applyFill="1" applyBorder="1" applyAlignment="1">
      <alignment horizontal="center" vertical="center"/>
    </xf>
    <xf numFmtId="2" fontId="0" fillId="0" borderId="0" xfId="0" applyNumberFormat="1"/>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horizontal="center" vertical="center"/>
    </xf>
    <xf numFmtId="0" fontId="27" fillId="0" borderId="2" xfId="0" applyFont="1" applyBorder="1" applyAlignment="1">
      <alignment horizontal="center"/>
    </xf>
    <xf numFmtId="0" fontId="27" fillId="0" borderId="0" xfId="0" applyFont="1" applyAlignment="1">
      <alignment horizontal="center" vertical="center"/>
    </xf>
    <xf numFmtId="44" fontId="0" fillId="0" borderId="1" xfId="8" applyFont="1" applyBorder="1"/>
    <xf numFmtId="44" fontId="2" fillId="0" borderId="6" xfId="8" applyFont="1" applyBorder="1" applyAlignment="1">
      <alignment horizontal="center"/>
    </xf>
    <xf numFmtId="44" fontId="27" fillId="0" borderId="1" xfId="8" applyFont="1" applyBorder="1"/>
    <xf numFmtId="44" fontId="2" fillId="0" borderId="6" xfId="8" applyFont="1" applyBorder="1"/>
    <xf numFmtId="0" fontId="24" fillId="9" borderId="1" xfId="0" applyFont="1" applyFill="1" applyBorder="1" applyAlignment="1">
      <alignment horizontal="center"/>
    </xf>
    <xf numFmtId="44" fontId="0" fillId="0" borderId="0" xfId="8" applyFont="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center"/>
    </xf>
    <xf numFmtId="0" fontId="2" fillId="0" borderId="1" xfId="0" applyFont="1" applyBorder="1"/>
    <xf numFmtId="4" fontId="0" fillId="0" borderId="1" xfId="0" applyNumberFormat="1" applyBorder="1" applyAlignment="1">
      <alignment horizont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right" vertical="center"/>
    </xf>
    <xf numFmtId="44" fontId="0" fillId="0" borderId="1" xfId="8" applyFont="1" applyBorder="1" applyAlignment="1">
      <alignment horizontal="center"/>
    </xf>
    <xf numFmtId="0" fontId="28" fillId="10" borderId="1" xfId="0" applyFont="1" applyFill="1" applyBorder="1" applyAlignment="1">
      <alignment horizontal="left" vertical="center"/>
    </xf>
    <xf numFmtId="0" fontId="28" fillId="10" borderId="1" xfId="0" applyFont="1" applyFill="1" applyBorder="1" applyAlignment="1">
      <alignment horizontal="center"/>
    </xf>
    <xf numFmtId="44" fontId="0" fillId="3" borderId="1" xfId="8" applyFont="1" applyFill="1" applyBorder="1"/>
    <xf numFmtId="44" fontId="0" fillId="3" borderId="1" xfId="8" applyFont="1" applyFill="1" applyBorder="1" applyAlignment="1">
      <alignment horizontal="center"/>
    </xf>
    <xf numFmtId="0" fontId="6" fillId="3" borderId="1" xfId="0" applyFont="1" applyFill="1" applyBorder="1" applyAlignment="1">
      <alignment horizontal="center"/>
    </xf>
    <xf numFmtId="44" fontId="0" fillId="0" borderId="1" xfId="8" applyFont="1" applyFill="1" applyBorder="1" applyAlignment="1">
      <alignment horizontal="center"/>
    </xf>
    <xf numFmtId="44" fontId="27" fillId="3" borderId="1" xfId="8" applyFont="1" applyFill="1" applyBorder="1"/>
    <xf numFmtId="0" fontId="27" fillId="3" borderId="1" xfId="0" applyFont="1" applyFill="1" applyBorder="1" applyAlignment="1">
      <alignment horizontal="center"/>
    </xf>
    <xf numFmtId="44" fontId="27" fillId="0" borderId="1" xfId="8" applyFont="1" applyFill="1" applyBorder="1"/>
    <xf numFmtId="44" fontId="0" fillId="3" borderId="1" xfId="0" applyNumberFormat="1" applyFill="1" applyBorder="1"/>
    <xf numFmtId="44" fontId="0" fillId="0" borderId="1" xfId="0" applyNumberFormat="1" applyBorder="1"/>
    <xf numFmtId="0" fontId="0" fillId="3" borderId="1" xfId="0" applyFill="1" applyBorder="1" applyAlignment="1">
      <alignment horizontal="center"/>
    </xf>
    <xf numFmtId="2" fontId="2" fillId="0" borderId="6" xfId="0" applyNumberFormat="1" applyFont="1" applyBorder="1"/>
    <xf numFmtId="2" fontId="27" fillId="0" borderId="1" xfId="0" applyNumberFormat="1" applyFont="1" applyBorder="1" applyAlignment="1">
      <alignment horizontal="center"/>
    </xf>
    <xf numFmtId="0" fontId="19" fillId="6" borderId="8" xfId="0" applyFont="1" applyFill="1" applyBorder="1" applyAlignment="1">
      <alignment horizontal="left" vertical="top" wrapText="1"/>
    </xf>
    <xf numFmtId="0" fontId="19" fillId="6" borderId="13" xfId="0" applyFont="1" applyFill="1" applyBorder="1" applyAlignment="1">
      <alignment horizontal="left" vertical="top" wrapText="1"/>
    </xf>
    <xf numFmtId="0" fontId="19" fillId="6" borderId="1" xfId="0" applyFont="1" applyFill="1" applyBorder="1" applyAlignment="1">
      <alignment horizontal="left" vertical="top" wrapText="1"/>
    </xf>
    <xf numFmtId="0" fontId="14" fillId="4" borderId="0" xfId="0" applyFont="1" applyFill="1" applyAlignment="1">
      <alignment horizontal="center"/>
    </xf>
    <xf numFmtId="0" fontId="16" fillId="0" borderId="3" xfId="0" applyFont="1" applyBorder="1" applyAlignment="1">
      <alignment horizontal="center" vertical="top" wrapText="1"/>
    </xf>
    <xf numFmtId="0" fontId="16" fillId="0" borderId="10" xfId="0" applyFont="1" applyBorder="1" applyAlignment="1">
      <alignment horizontal="center" vertical="top" wrapText="1"/>
    </xf>
    <xf numFmtId="0" fontId="16" fillId="0" borderId="12" xfId="0" applyFont="1" applyBorder="1" applyAlignment="1">
      <alignment horizontal="center" vertical="top" wrapText="1"/>
    </xf>
    <xf numFmtId="0" fontId="14" fillId="4" borderId="0" xfId="0" applyFont="1" applyFill="1" applyAlignment="1">
      <alignment horizontal="center" vertical="center"/>
    </xf>
    <xf numFmtId="0" fontId="14" fillId="4" borderId="0" xfId="0" applyFont="1" applyFill="1" applyAlignment="1">
      <alignment horizontal="center" vertical="center" wrapText="1"/>
    </xf>
  </cellXfs>
  <cellStyles count="9">
    <cellStyle name="Euro" xfId="5" xr:uid="{5F7626C2-5B12-4307-A09B-E315D2B83D9C}"/>
    <cellStyle name="Euro 2" xfId="6" xr:uid="{99CF326B-A27A-4CBD-ADC1-8C8BAD7337A8}"/>
    <cellStyle name="Standaard" xfId="0" builtinId="0"/>
    <cellStyle name="Standaard 10" xfId="1" xr:uid="{C09BD719-9071-4AB2-9316-E4DF141D1C68}"/>
    <cellStyle name="Standaard 2" xfId="3" xr:uid="{4D9F3ACA-E195-42F2-BABC-E9189FF7238F}"/>
    <cellStyle name="Standaard 3" xfId="2" xr:uid="{4F33D2F8-1D04-469C-A8B0-B645FC4B39CB}"/>
    <cellStyle name="Standaard 4" xfId="4" xr:uid="{196AB386-99A3-4CDA-ACF0-2355BA3B2B66}"/>
    <cellStyle name="Valuta" xfId="8" builtinId="4"/>
    <cellStyle name="Valuta 2" xfId="7" xr:uid="{963B2BA6-BE8C-427F-A3BA-A492581553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3411-35B4-4F7B-A168-4B8107C35506}">
  <dimension ref="A2:B11"/>
  <sheetViews>
    <sheetView zoomScale="80" zoomScaleNormal="80" workbookViewId="0">
      <selection activeCell="B10" sqref="B10"/>
    </sheetView>
  </sheetViews>
  <sheetFormatPr defaultRowHeight="12.75" x14ac:dyDescent="0.2"/>
  <cols>
    <col min="1" max="1" width="50" customWidth="1"/>
    <col min="2" max="2" width="96.5" customWidth="1"/>
  </cols>
  <sheetData>
    <row r="2" spans="1:2" ht="15" x14ac:dyDescent="0.2">
      <c r="A2" s="44" t="s">
        <v>0</v>
      </c>
      <c r="B2" s="45"/>
    </row>
    <row r="3" spans="1:2" x14ac:dyDescent="0.2">
      <c r="A3" s="45"/>
      <c r="B3" s="45"/>
    </row>
    <row r="4" spans="1:2" ht="14.25" x14ac:dyDescent="0.2">
      <c r="A4" s="46" t="s">
        <v>1</v>
      </c>
      <c r="B4" s="45"/>
    </row>
    <row r="5" spans="1:2" x14ac:dyDescent="0.2">
      <c r="A5" s="45"/>
      <c r="B5" s="45"/>
    </row>
    <row r="6" spans="1:2" ht="14.25" x14ac:dyDescent="0.2">
      <c r="A6" s="99" t="s">
        <v>2</v>
      </c>
      <c r="B6" s="100"/>
    </row>
    <row r="7" spans="1:2" ht="14.25" x14ac:dyDescent="0.2">
      <c r="A7" s="101" t="s">
        <v>3</v>
      </c>
      <c r="B7" s="101"/>
    </row>
    <row r="8" spans="1:2" ht="14.25" x14ac:dyDescent="0.2">
      <c r="A8" s="101" t="s">
        <v>4</v>
      </c>
      <c r="B8" s="101"/>
    </row>
    <row r="9" spans="1:2" ht="75" customHeight="1" x14ac:dyDescent="0.2">
      <c r="A9" s="47" t="s">
        <v>5</v>
      </c>
      <c r="B9" s="48" t="s">
        <v>828</v>
      </c>
    </row>
    <row r="10" spans="1:2" ht="105" customHeight="1" x14ac:dyDescent="0.2">
      <c r="A10" s="47" t="s">
        <v>6</v>
      </c>
      <c r="B10" s="49" t="s">
        <v>7</v>
      </c>
    </row>
    <row r="11" spans="1:2" ht="240" customHeight="1" x14ac:dyDescent="0.2">
      <c r="A11" s="47" t="s">
        <v>824</v>
      </c>
      <c r="B11" s="49" t="s">
        <v>826</v>
      </c>
    </row>
  </sheetData>
  <mergeCells count="3">
    <mergeCell ref="A6:B6"/>
    <mergeCell ref="A7:B7"/>
    <mergeCell ref="A8: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8563-218F-4732-A69E-B21FA31864B7}">
  <dimension ref="A1:L43"/>
  <sheetViews>
    <sheetView workbookViewId="0">
      <selection activeCell="B15" sqref="B15"/>
    </sheetView>
  </sheetViews>
  <sheetFormatPr defaultRowHeight="12.75" x14ac:dyDescent="0.2"/>
  <cols>
    <col min="1" max="1" width="20.75" customWidth="1"/>
    <col min="2" max="2" width="30.5" customWidth="1"/>
    <col min="3" max="3" width="15.625" customWidth="1"/>
    <col min="4" max="4" width="17" customWidth="1"/>
    <col min="5" max="5" width="19.5" customWidth="1"/>
    <col min="6" max="6" width="16" customWidth="1"/>
    <col min="7" max="7" width="15.625" style="12" customWidth="1"/>
    <col min="8" max="9" width="15.625" style="11" customWidth="1"/>
    <col min="10" max="10" width="30.125" style="11" customWidth="1"/>
    <col min="11" max="12" width="15.625" style="11" customWidth="1"/>
  </cols>
  <sheetData>
    <row r="1" spans="1:12" x14ac:dyDescent="0.2">
      <c r="A1" s="85" t="s">
        <v>671</v>
      </c>
      <c r="B1" s="85" t="s">
        <v>672</v>
      </c>
      <c r="C1" s="86" t="s">
        <v>8</v>
      </c>
      <c r="D1" s="86" t="s">
        <v>114</v>
      </c>
      <c r="E1" s="86" t="s">
        <v>113</v>
      </c>
      <c r="F1" s="86" t="s">
        <v>112</v>
      </c>
      <c r="G1" s="86" t="s">
        <v>825</v>
      </c>
      <c r="H1" s="6"/>
      <c r="I1"/>
      <c r="J1"/>
      <c r="K1"/>
      <c r="L1"/>
    </row>
    <row r="2" spans="1:12" x14ac:dyDescent="0.2">
      <c r="A2" s="77"/>
      <c r="B2" s="77"/>
      <c r="C2" s="78"/>
      <c r="D2" s="79"/>
      <c r="E2" s="79"/>
      <c r="F2" s="79"/>
      <c r="G2" s="79"/>
      <c r="H2" s="6"/>
      <c r="I2"/>
      <c r="J2"/>
      <c r="K2"/>
      <c r="L2"/>
    </row>
    <row r="3" spans="1:12" x14ac:dyDescent="0.2">
      <c r="A3" s="7" t="s">
        <v>183</v>
      </c>
      <c r="B3" s="7" t="s">
        <v>673</v>
      </c>
      <c r="C3" s="80">
        <f>'Copernicus SG'!G198</f>
        <v>8198.3499999999985</v>
      </c>
      <c r="D3" s="71" t="e">
        <f>'Copernicus SG'!O198</f>
        <v>#DIV/0!</v>
      </c>
      <c r="E3" s="71" t="e">
        <f>'Copernicus SG'!N198</f>
        <v>#DIV/0!</v>
      </c>
      <c r="F3" s="80" t="e">
        <f>'Copernicus SG'!M198</f>
        <v>#DIV/0!</v>
      </c>
      <c r="G3" s="80" t="e">
        <f>F3/40</f>
        <v>#DIV/0!</v>
      </c>
      <c r="H3"/>
      <c r="I3"/>
      <c r="J3"/>
      <c r="K3"/>
      <c r="L3"/>
    </row>
    <row r="4" spans="1:12" x14ac:dyDescent="0.2">
      <c r="A4" s="81" t="s">
        <v>408</v>
      </c>
      <c r="B4" s="81" t="s">
        <v>674</v>
      </c>
      <c r="C4" s="80">
        <f>'OSG West-Friesland'!G188</f>
        <v>8488.86</v>
      </c>
      <c r="D4" s="71" t="e">
        <f>'OSG West-Friesland'!O188</f>
        <v>#DIV/0!</v>
      </c>
      <c r="E4" s="71" t="e">
        <f>'OSG West-Friesland'!N188</f>
        <v>#DIV/0!</v>
      </c>
      <c r="F4" s="80" t="e">
        <f>'OSG West-Friesland'!M188</f>
        <v>#DIV/0!</v>
      </c>
      <c r="G4" s="80" t="e">
        <f t="shared" ref="G4:G6" si="0">F4/40</f>
        <v>#DIV/0!</v>
      </c>
      <c r="H4"/>
      <c r="I4"/>
      <c r="J4"/>
      <c r="K4"/>
      <c r="L4"/>
    </row>
    <row r="5" spans="1:12" x14ac:dyDescent="0.2">
      <c r="A5" s="81" t="s">
        <v>480</v>
      </c>
      <c r="B5" s="81" t="s">
        <v>675</v>
      </c>
      <c r="C5" s="80">
        <f>'SG Newton'!G233</f>
        <v>9603</v>
      </c>
      <c r="D5" s="71" t="e">
        <f>'SG Newton'!O233</f>
        <v>#DIV/0!</v>
      </c>
      <c r="E5" s="71" t="e">
        <f>'SG Newton'!N233</f>
        <v>#DIV/0!</v>
      </c>
      <c r="F5" s="80" t="e">
        <f>'SG Newton'!M233</f>
        <v>#DIV/0!</v>
      </c>
      <c r="G5" s="80" t="e">
        <f t="shared" si="0"/>
        <v>#DIV/0!</v>
      </c>
      <c r="H5"/>
      <c r="I5"/>
      <c r="J5"/>
      <c r="K5"/>
      <c r="L5"/>
    </row>
    <row r="6" spans="1:12" x14ac:dyDescent="0.2">
      <c r="A6" s="81" t="s">
        <v>663</v>
      </c>
      <c r="B6" s="81" t="s">
        <v>827</v>
      </c>
      <c r="C6" s="55">
        <f>'Atlas Service Center'!G30</f>
        <v>903</v>
      </c>
      <c r="D6" s="71" t="e">
        <f>'Atlas Service Center'!O30</f>
        <v>#DIV/0!</v>
      </c>
      <c r="E6" s="71" t="e">
        <f>'Atlas Service Center'!N30</f>
        <v>#DIV/0!</v>
      </c>
      <c r="F6" s="80" t="e">
        <f>'Atlas Service Center'!M30</f>
        <v>#DIV/0!</v>
      </c>
      <c r="G6" s="80" t="e">
        <f t="shared" si="0"/>
        <v>#DIV/0!</v>
      </c>
      <c r="H6"/>
      <c r="I6"/>
      <c r="J6"/>
      <c r="K6"/>
      <c r="L6"/>
    </row>
    <row r="7" spans="1:12" x14ac:dyDescent="0.2">
      <c r="A7" s="82"/>
      <c r="B7" s="82"/>
      <c r="C7" s="7"/>
      <c r="D7" s="7"/>
      <c r="E7" s="7"/>
      <c r="F7" s="7"/>
      <c r="G7" s="7"/>
      <c r="H7"/>
      <c r="I7"/>
      <c r="J7"/>
      <c r="K7"/>
      <c r="L7"/>
    </row>
    <row r="8" spans="1:12" x14ac:dyDescent="0.2">
      <c r="A8" s="82"/>
      <c r="B8" s="83" t="s">
        <v>134</v>
      </c>
      <c r="C8" s="80">
        <f>SUM(C3:C6)</f>
        <v>27193.21</v>
      </c>
      <c r="D8" s="84" t="e">
        <f t="shared" ref="D8:G8" si="1">SUM(D3:D6)</f>
        <v>#DIV/0!</v>
      </c>
      <c r="E8" s="84" t="e">
        <f t="shared" si="1"/>
        <v>#DIV/0!</v>
      </c>
      <c r="F8" s="80" t="e">
        <f t="shared" si="1"/>
        <v>#DIV/0!</v>
      </c>
      <c r="G8" s="80" t="e">
        <f t="shared" si="1"/>
        <v>#DIV/0!</v>
      </c>
      <c r="H8"/>
      <c r="I8"/>
      <c r="J8"/>
      <c r="K8"/>
      <c r="L8"/>
    </row>
    <row r="9" spans="1:12" x14ac:dyDescent="0.2">
      <c r="A9" s="11"/>
      <c r="B9" s="11"/>
      <c r="G9"/>
      <c r="H9"/>
      <c r="I9"/>
      <c r="J9"/>
      <c r="K9"/>
      <c r="L9"/>
    </row>
    <row r="10" spans="1:12" x14ac:dyDescent="0.2">
      <c r="A10" s="11"/>
      <c r="B10" s="11"/>
      <c r="G10"/>
      <c r="H10"/>
      <c r="I10"/>
      <c r="J10"/>
      <c r="K10"/>
      <c r="L10"/>
    </row>
    <row r="11" spans="1:12" x14ac:dyDescent="0.2">
      <c r="A11" s="11"/>
      <c r="B11" s="11"/>
      <c r="G11"/>
      <c r="H11"/>
      <c r="I11"/>
      <c r="J11"/>
      <c r="K11"/>
      <c r="L11"/>
    </row>
    <row r="12" spans="1:12" x14ac:dyDescent="0.2">
      <c r="A12" s="11"/>
      <c r="B12" s="11"/>
      <c r="G12"/>
      <c r="H12"/>
      <c r="I12"/>
      <c r="J12"/>
      <c r="K12"/>
      <c r="L12"/>
    </row>
    <row r="13" spans="1:12" x14ac:dyDescent="0.2">
      <c r="A13" s="11"/>
      <c r="B13" s="11"/>
      <c r="G13"/>
      <c r="H13"/>
      <c r="I13"/>
      <c r="J13"/>
      <c r="K13"/>
      <c r="L13"/>
    </row>
    <row r="14" spans="1:12" x14ac:dyDescent="0.2">
      <c r="A14" s="11"/>
      <c r="B14" s="11"/>
      <c r="G14"/>
      <c r="H14"/>
      <c r="I14"/>
      <c r="J14"/>
      <c r="K14"/>
      <c r="L14"/>
    </row>
    <row r="15" spans="1:12" x14ac:dyDescent="0.2">
      <c r="A15" s="11"/>
      <c r="B15" s="11"/>
      <c r="G15"/>
      <c r="H15"/>
      <c r="I15"/>
      <c r="J15"/>
      <c r="K15"/>
      <c r="L15"/>
    </row>
    <row r="16" spans="1:12" x14ac:dyDescent="0.2">
      <c r="A16" s="11"/>
      <c r="B16" s="11"/>
      <c r="G16"/>
      <c r="H16"/>
      <c r="I16"/>
      <c r="J16"/>
      <c r="K16"/>
      <c r="L16"/>
    </row>
    <row r="17" spans="1:12" x14ac:dyDescent="0.2">
      <c r="A17" s="11"/>
      <c r="B17" s="11"/>
      <c r="G17"/>
      <c r="H17"/>
      <c r="I17"/>
      <c r="J17"/>
      <c r="K17"/>
      <c r="L17"/>
    </row>
    <row r="18" spans="1:12" x14ac:dyDescent="0.2">
      <c r="A18" s="11"/>
      <c r="B18" s="11"/>
      <c r="G18"/>
      <c r="H18"/>
      <c r="I18"/>
      <c r="J18"/>
      <c r="K18"/>
      <c r="L18"/>
    </row>
    <row r="19" spans="1:12" x14ac:dyDescent="0.2">
      <c r="A19" s="11"/>
      <c r="B19" s="11"/>
      <c r="G19"/>
      <c r="H19"/>
      <c r="I19"/>
      <c r="J19"/>
      <c r="K19"/>
      <c r="L19"/>
    </row>
    <row r="20" spans="1:12" x14ac:dyDescent="0.2">
      <c r="A20" s="11"/>
      <c r="B20" s="11"/>
      <c r="G20"/>
      <c r="H20"/>
      <c r="I20"/>
      <c r="J20"/>
      <c r="K20"/>
      <c r="L20"/>
    </row>
    <row r="21" spans="1:12" x14ac:dyDescent="0.2">
      <c r="A21" s="11"/>
      <c r="B21" s="11"/>
      <c r="G21"/>
      <c r="H21"/>
      <c r="I21"/>
      <c r="J21"/>
      <c r="K21"/>
      <c r="L21"/>
    </row>
    <row r="22" spans="1:12" x14ac:dyDescent="0.2">
      <c r="A22" s="11"/>
      <c r="B22" s="11"/>
      <c r="G22"/>
      <c r="H22"/>
      <c r="I22"/>
      <c r="J22"/>
      <c r="K22"/>
      <c r="L22"/>
    </row>
    <row r="23" spans="1:12" x14ac:dyDescent="0.2">
      <c r="A23" s="11"/>
      <c r="B23" s="11"/>
      <c r="G23"/>
      <c r="H23"/>
      <c r="I23"/>
      <c r="J23"/>
      <c r="K23"/>
      <c r="L23"/>
    </row>
    <row r="24" spans="1:12" x14ac:dyDescent="0.2">
      <c r="A24" s="11"/>
      <c r="B24" s="11"/>
      <c r="G24"/>
      <c r="H24"/>
      <c r="I24"/>
      <c r="J24"/>
      <c r="K24"/>
      <c r="L24"/>
    </row>
    <row r="25" spans="1:12" x14ac:dyDescent="0.2">
      <c r="A25" s="11"/>
      <c r="B25" s="11"/>
      <c r="G25"/>
      <c r="H25"/>
      <c r="I25"/>
      <c r="J25"/>
      <c r="K25"/>
      <c r="L25"/>
    </row>
    <row r="26" spans="1:12" x14ac:dyDescent="0.2">
      <c r="A26" s="11"/>
      <c r="B26" s="11"/>
      <c r="G26"/>
      <c r="H26"/>
      <c r="I26"/>
      <c r="J26"/>
      <c r="K26"/>
      <c r="L26"/>
    </row>
    <row r="27" spans="1:12" x14ac:dyDescent="0.2">
      <c r="A27" s="11"/>
      <c r="B27" s="11"/>
      <c r="G27"/>
      <c r="H27"/>
      <c r="I27"/>
      <c r="J27"/>
      <c r="K27"/>
      <c r="L27"/>
    </row>
    <row r="28" spans="1:12" x14ac:dyDescent="0.2">
      <c r="A28" s="11"/>
      <c r="B28" s="11"/>
      <c r="G28"/>
      <c r="H28"/>
      <c r="I28"/>
      <c r="J28"/>
      <c r="K28"/>
      <c r="L28"/>
    </row>
    <row r="29" spans="1:12" x14ac:dyDescent="0.2">
      <c r="A29" s="11"/>
      <c r="B29" s="11"/>
      <c r="G29"/>
      <c r="H29"/>
      <c r="I29"/>
      <c r="J29"/>
      <c r="K29"/>
      <c r="L29"/>
    </row>
    <row r="30" spans="1:12" x14ac:dyDescent="0.2">
      <c r="A30" s="11"/>
      <c r="B30" s="11"/>
      <c r="G30"/>
      <c r="H30"/>
      <c r="I30"/>
      <c r="J30"/>
      <c r="K30"/>
      <c r="L30"/>
    </row>
    <row r="31" spans="1:12" x14ac:dyDescent="0.2">
      <c r="A31" s="11"/>
      <c r="B31" s="11"/>
      <c r="G31"/>
      <c r="H31"/>
      <c r="I31"/>
      <c r="J31"/>
      <c r="K31"/>
      <c r="L31"/>
    </row>
    <row r="32" spans="1:12" x14ac:dyDescent="0.2">
      <c r="A32" s="11"/>
      <c r="B32" s="11"/>
      <c r="G32"/>
      <c r="H32"/>
      <c r="I32"/>
      <c r="J32"/>
      <c r="K32"/>
      <c r="L32"/>
    </row>
    <row r="33" spans="1:12" x14ac:dyDescent="0.2">
      <c r="A33" s="11"/>
      <c r="B33" s="11"/>
      <c r="G33"/>
      <c r="H33"/>
      <c r="I33"/>
      <c r="J33"/>
      <c r="K33"/>
      <c r="L33"/>
    </row>
    <row r="34" spans="1:12" x14ac:dyDescent="0.2">
      <c r="A34" s="11"/>
      <c r="B34" s="11"/>
      <c r="G34"/>
      <c r="H34"/>
      <c r="I34"/>
      <c r="J34"/>
      <c r="K34"/>
      <c r="L34"/>
    </row>
    <row r="35" spans="1:12" x14ac:dyDescent="0.2">
      <c r="A35" s="11"/>
      <c r="B35" s="11"/>
      <c r="G35"/>
      <c r="H35"/>
      <c r="I35"/>
      <c r="J35"/>
      <c r="K35"/>
      <c r="L35"/>
    </row>
    <row r="36" spans="1:12" x14ac:dyDescent="0.2">
      <c r="A36" s="11"/>
      <c r="B36" s="11"/>
      <c r="G36"/>
      <c r="H36"/>
      <c r="I36"/>
      <c r="J36"/>
      <c r="K36"/>
      <c r="L36"/>
    </row>
    <row r="37" spans="1:12" x14ac:dyDescent="0.2">
      <c r="A37" s="11"/>
      <c r="B37" s="11"/>
      <c r="G37"/>
      <c r="H37"/>
      <c r="I37"/>
      <c r="J37"/>
      <c r="K37"/>
      <c r="L37"/>
    </row>
    <row r="38" spans="1:12" x14ac:dyDescent="0.2">
      <c r="A38" s="11"/>
      <c r="B38" s="11"/>
      <c r="G38"/>
      <c r="H38"/>
      <c r="I38"/>
      <c r="J38"/>
      <c r="K38"/>
      <c r="L38"/>
    </row>
    <row r="39" spans="1:12" x14ac:dyDescent="0.2">
      <c r="A39" s="11"/>
      <c r="B39" s="11"/>
      <c r="G39"/>
      <c r="H39"/>
      <c r="I39"/>
      <c r="J39"/>
      <c r="K39"/>
      <c r="L39"/>
    </row>
    <row r="40" spans="1:12" x14ac:dyDescent="0.2">
      <c r="A40" s="11"/>
      <c r="B40" s="11"/>
      <c r="G40"/>
      <c r="H40"/>
      <c r="I40"/>
      <c r="J40"/>
      <c r="K40"/>
      <c r="L40"/>
    </row>
    <row r="41" spans="1:12" x14ac:dyDescent="0.2">
      <c r="A41" s="11"/>
      <c r="B41" s="11"/>
      <c r="G41"/>
      <c r="H41"/>
      <c r="I41"/>
      <c r="J41"/>
      <c r="K41"/>
      <c r="L41"/>
    </row>
    <row r="42" spans="1:12" x14ac:dyDescent="0.2">
      <c r="A42" s="11"/>
      <c r="B42" s="11"/>
      <c r="G42"/>
      <c r="H42"/>
      <c r="I42"/>
      <c r="J42"/>
      <c r="K42"/>
      <c r="L42"/>
    </row>
    <row r="43" spans="1:12" x14ac:dyDescent="0.2">
      <c r="A43" s="11"/>
      <c r="B43" s="11"/>
      <c r="G43"/>
      <c r="H43"/>
      <c r="I43"/>
      <c r="J43"/>
      <c r="K43"/>
      <c r="L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E979-9003-47E8-8416-5BB1462175C8}">
  <sheetPr>
    <tabColor theme="3" tint="0.89999084444715716"/>
  </sheetPr>
  <dimension ref="A1:P232"/>
  <sheetViews>
    <sheetView tabSelected="1" topLeftCell="B1" zoomScaleNormal="100" workbookViewId="0">
      <pane ySplit="1" topLeftCell="A147" activePane="bottomLeft" state="frozen"/>
      <selection pane="bottomLeft" activeCell="K165" sqref="K165"/>
    </sheetView>
  </sheetViews>
  <sheetFormatPr defaultRowHeight="12.75" customHeight="1" x14ac:dyDescent="0.2"/>
  <cols>
    <col min="1" max="1" width="15.375" customWidth="1"/>
    <col min="2" max="2" width="17.375" style="2" customWidth="1"/>
    <col min="3" max="3" width="16.375" customWidth="1"/>
    <col min="4" max="4" width="15.25" customWidth="1"/>
    <col min="5" max="5" width="24.375" customWidth="1"/>
    <col min="6" max="6" width="18.5" customWidth="1"/>
    <col min="7" max="7" width="12.25" bestFit="1" customWidth="1"/>
    <col min="8" max="8" width="12.25" customWidth="1"/>
    <col min="9" max="9" width="18.875" bestFit="1" customWidth="1"/>
    <col min="10" max="10" width="16.75" bestFit="1" customWidth="1"/>
    <col min="11" max="11" width="12.875" customWidth="1"/>
    <col min="12" max="12" width="14.625" customWidth="1"/>
    <col min="13" max="13" width="20.75" style="2" customWidth="1"/>
    <col min="14" max="14" width="20.25" style="2" customWidth="1"/>
    <col min="15" max="15" width="19.375" style="76" customWidth="1"/>
    <col min="16" max="16" width="49.625" bestFit="1" customWidth="1"/>
  </cols>
  <sheetData>
    <row r="1" spans="1:16" ht="12.75" customHeight="1" x14ac:dyDescent="0.2">
      <c r="A1" s="50" t="s">
        <v>103</v>
      </c>
      <c r="B1" s="51" t="s">
        <v>104</v>
      </c>
      <c r="C1" s="50" t="s">
        <v>105</v>
      </c>
      <c r="D1" s="51" t="s">
        <v>106</v>
      </c>
      <c r="E1" s="52" t="s">
        <v>107</v>
      </c>
      <c r="F1" s="52" t="s">
        <v>703</v>
      </c>
      <c r="G1" s="53" t="s">
        <v>8</v>
      </c>
      <c r="H1" s="53" t="s">
        <v>699</v>
      </c>
      <c r="I1" s="52" t="s">
        <v>108</v>
      </c>
      <c r="J1" s="51" t="s">
        <v>109</v>
      </c>
      <c r="K1" s="52" t="s">
        <v>110</v>
      </c>
      <c r="L1" s="54" t="s">
        <v>111</v>
      </c>
      <c r="M1" s="51" t="s">
        <v>112</v>
      </c>
      <c r="N1" s="51" t="s">
        <v>113</v>
      </c>
      <c r="O1" s="1" t="s">
        <v>114</v>
      </c>
      <c r="P1" s="1" t="s">
        <v>115</v>
      </c>
    </row>
    <row r="2" spans="1:16" ht="12.75" customHeight="1" x14ac:dyDescent="0.2">
      <c r="A2" s="7" t="s">
        <v>183</v>
      </c>
      <c r="B2" s="8" t="s">
        <v>399</v>
      </c>
      <c r="C2" s="8" t="s">
        <v>159</v>
      </c>
      <c r="D2" s="7"/>
      <c r="E2" s="8" t="s">
        <v>335</v>
      </c>
      <c r="F2" s="8" t="s">
        <v>706</v>
      </c>
      <c r="G2" s="55">
        <v>53</v>
      </c>
      <c r="H2" s="55"/>
      <c r="I2" s="8" t="s">
        <v>402</v>
      </c>
      <c r="J2" s="88">
        <v>0</v>
      </c>
      <c r="K2" s="8">
        <v>120</v>
      </c>
      <c r="L2" s="89"/>
      <c r="M2" s="55" t="e">
        <f>G2/L2*K2</f>
        <v>#DIV/0!</v>
      </c>
      <c r="N2" s="84" t="e">
        <f>O2/12</f>
        <v>#DIV/0!</v>
      </c>
      <c r="O2" s="84" t="e">
        <f>M2*J2</f>
        <v>#DIV/0!</v>
      </c>
      <c r="P2" s="7"/>
    </row>
    <row r="3" spans="1:16" ht="12.75" customHeight="1" x14ac:dyDescent="0.2">
      <c r="A3" s="7" t="s">
        <v>183</v>
      </c>
      <c r="B3" s="8" t="s">
        <v>399</v>
      </c>
      <c r="C3" s="8" t="s">
        <v>184</v>
      </c>
      <c r="D3" s="7"/>
      <c r="E3" s="8" t="s">
        <v>336</v>
      </c>
      <c r="F3" s="8" t="s">
        <v>704</v>
      </c>
      <c r="G3" s="55">
        <v>32</v>
      </c>
      <c r="H3" s="55"/>
      <c r="I3" s="8" t="s">
        <v>402</v>
      </c>
      <c r="J3" s="88">
        <f>J2</f>
        <v>0</v>
      </c>
      <c r="K3" s="8">
        <v>200</v>
      </c>
      <c r="L3" s="89"/>
      <c r="M3" s="55" t="e">
        <f t="shared" ref="M3:M66" si="0">G3/L3*K3</f>
        <v>#DIV/0!</v>
      </c>
      <c r="N3" s="84" t="e">
        <f t="shared" ref="N3:N66" si="1">O3/12</f>
        <v>#DIV/0!</v>
      </c>
      <c r="O3" s="84" t="e">
        <f t="shared" ref="O3:O66" si="2">M3*J3</f>
        <v>#DIV/0!</v>
      </c>
      <c r="P3" s="7"/>
    </row>
    <row r="4" spans="1:16" ht="12.75" customHeight="1" x14ac:dyDescent="0.2">
      <c r="A4" s="7" t="s">
        <v>183</v>
      </c>
      <c r="B4" s="8" t="s">
        <v>399</v>
      </c>
      <c r="C4" s="8" t="s">
        <v>185</v>
      </c>
      <c r="D4" s="7"/>
      <c r="E4" s="8" t="s">
        <v>177</v>
      </c>
      <c r="F4" s="8" t="s">
        <v>705</v>
      </c>
      <c r="G4" s="55">
        <v>10</v>
      </c>
      <c r="H4" s="55"/>
      <c r="I4" s="8" t="s">
        <v>402</v>
      </c>
      <c r="J4" s="88">
        <f t="shared" ref="J4:J67" si="3">J3</f>
        <v>0</v>
      </c>
      <c r="K4" s="8">
        <v>40</v>
      </c>
      <c r="L4" s="89"/>
      <c r="M4" s="55" t="e">
        <f t="shared" si="0"/>
        <v>#DIV/0!</v>
      </c>
      <c r="N4" s="84" t="e">
        <f t="shared" si="1"/>
        <v>#DIV/0!</v>
      </c>
      <c r="O4" s="84" t="e">
        <f t="shared" si="2"/>
        <v>#DIV/0!</v>
      </c>
      <c r="P4" s="7"/>
    </row>
    <row r="5" spans="1:16" ht="12.75" customHeight="1" x14ac:dyDescent="0.2">
      <c r="A5" s="7" t="s">
        <v>183</v>
      </c>
      <c r="B5" s="8" t="s">
        <v>399</v>
      </c>
      <c r="C5" s="8" t="s">
        <v>186</v>
      </c>
      <c r="D5" s="7"/>
      <c r="E5" s="8" t="s">
        <v>177</v>
      </c>
      <c r="F5" s="8" t="s">
        <v>705</v>
      </c>
      <c r="G5" s="55">
        <v>11</v>
      </c>
      <c r="H5" s="55"/>
      <c r="I5" s="8" t="s">
        <v>402</v>
      </c>
      <c r="J5" s="88">
        <f t="shared" si="3"/>
        <v>0</v>
      </c>
      <c r="K5" s="8">
        <v>40</v>
      </c>
      <c r="L5" s="89"/>
      <c r="M5" s="55" t="e">
        <f t="shared" si="0"/>
        <v>#DIV/0!</v>
      </c>
      <c r="N5" s="84" t="e">
        <f t="shared" si="1"/>
        <v>#DIV/0!</v>
      </c>
      <c r="O5" s="84" t="e">
        <f t="shared" si="2"/>
        <v>#DIV/0!</v>
      </c>
      <c r="P5" s="7"/>
    </row>
    <row r="6" spans="1:16" ht="12.75" customHeight="1" x14ac:dyDescent="0.2">
      <c r="A6" s="7" t="s">
        <v>183</v>
      </c>
      <c r="B6" s="8" t="s">
        <v>399</v>
      </c>
      <c r="C6" s="8" t="s">
        <v>187</v>
      </c>
      <c r="D6" s="7"/>
      <c r="E6" s="8" t="s">
        <v>337</v>
      </c>
      <c r="F6" s="8" t="s">
        <v>705</v>
      </c>
      <c r="G6" s="55">
        <v>27</v>
      </c>
      <c r="H6" s="55"/>
      <c r="I6" s="8" t="s">
        <v>403</v>
      </c>
      <c r="J6" s="88">
        <f t="shared" si="3"/>
        <v>0</v>
      </c>
      <c r="K6" s="8">
        <v>80</v>
      </c>
      <c r="L6" s="89"/>
      <c r="M6" s="55" t="e">
        <f t="shared" si="0"/>
        <v>#DIV/0!</v>
      </c>
      <c r="N6" s="84" t="e">
        <f t="shared" si="1"/>
        <v>#DIV/0!</v>
      </c>
      <c r="O6" s="84" t="e">
        <f t="shared" si="2"/>
        <v>#DIV/0!</v>
      </c>
      <c r="P6" s="7"/>
    </row>
    <row r="7" spans="1:16" ht="12.75" customHeight="1" x14ac:dyDescent="0.2">
      <c r="A7" s="7" t="s">
        <v>183</v>
      </c>
      <c r="B7" s="8" t="s">
        <v>399</v>
      </c>
      <c r="C7" s="8" t="s">
        <v>188</v>
      </c>
      <c r="D7" s="7"/>
      <c r="E7" s="8" t="s">
        <v>338</v>
      </c>
      <c r="F7" s="8" t="s">
        <v>702</v>
      </c>
      <c r="G7" s="55">
        <v>13</v>
      </c>
      <c r="H7" s="55"/>
      <c r="I7" s="8" t="s">
        <v>404</v>
      </c>
      <c r="J7" s="88">
        <f t="shared" si="3"/>
        <v>0</v>
      </c>
      <c r="K7" s="8">
        <v>400</v>
      </c>
      <c r="L7" s="89"/>
      <c r="M7" s="55" t="e">
        <f t="shared" si="0"/>
        <v>#DIV/0!</v>
      </c>
      <c r="N7" s="84" t="e">
        <f t="shared" si="1"/>
        <v>#DIV/0!</v>
      </c>
      <c r="O7" s="84" t="e">
        <f t="shared" si="2"/>
        <v>#DIV/0!</v>
      </c>
      <c r="P7" s="7"/>
    </row>
    <row r="8" spans="1:16" ht="12.75" customHeight="1" x14ac:dyDescent="0.2">
      <c r="A8" s="7" t="s">
        <v>183</v>
      </c>
      <c r="B8" s="8" t="s">
        <v>399</v>
      </c>
      <c r="C8" s="8" t="s">
        <v>189</v>
      </c>
      <c r="D8" s="7"/>
      <c r="E8" s="8" t="s">
        <v>339</v>
      </c>
      <c r="F8" s="8" t="s">
        <v>702</v>
      </c>
      <c r="G8" s="55">
        <v>3</v>
      </c>
      <c r="H8" s="55"/>
      <c r="I8" s="8" t="s">
        <v>404</v>
      </c>
      <c r="J8" s="88">
        <f t="shared" si="3"/>
        <v>0</v>
      </c>
      <c r="K8" s="8">
        <v>200</v>
      </c>
      <c r="L8" s="89"/>
      <c r="M8" s="55" t="e">
        <f t="shared" si="0"/>
        <v>#DIV/0!</v>
      </c>
      <c r="N8" s="84" t="e">
        <f t="shared" si="1"/>
        <v>#DIV/0!</v>
      </c>
      <c r="O8" s="84" t="e">
        <f t="shared" si="2"/>
        <v>#DIV/0!</v>
      </c>
      <c r="P8" s="7"/>
    </row>
    <row r="9" spans="1:16" ht="12.75" customHeight="1" x14ac:dyDescent="0.2">
      <c r="A9" s="7" t="s">
        <v>183</v>
      </c>
      <c r="B9" s="8" t="s">
        <v>399</v>
      </c>
      <c r="C9" s="8" t="s">
        <v>190</v>
      </c>
      <c r="D9" s="7"/>
      <c r="E9" s="8" t="s">
        <v>340</v>
      </c>
      <c r="F9" s="8" t="s">
        <v>702</v>
      </c>
      <c r="G9" s="55">
        <v>3</v>
      </c>
      <c r="H9" s="55"/>
      <c r="I9" s="8" t="s">
        <v>404</v>
      </c>
      <c r="J9" s="88">
        <f t="shared" si="3"/>
        <v>0</v>
      </c>
      <c r="K9" s="8">
        <v>200</v>
      </c>
      <c r="L9" s="89"/>
      <c r="M9" s="55" t="e">
        <f t="shared" si="0"/>
        <v>#DIV/0!</v>
      </c>
      <c r="N9" s="84" t="e">
        <f t="shared" si="1"/>
        <v>#DIV/0!</v>
      </c>
      <c r="O9" s="84" t="e">
        <f t="shared" si="2"/>
        <v>#DIV/0!</v>
      </c>
      <c r="P9" s="7"/>
    </row>
    <row r="10" spans="1:16" ht="12.75" customHeight="1" x14ac:dyDescent="0.2">
      <c r="A10" s="7" t="s">
        <v>183</v>
      </c>
      <c r="B10" s="8" t="s">
        <v>399</v>
      </c>
      <c r="C10" s="8" t="s">
        <v>191</v>
      </c>
      <c r="D10" s="7"/>
      <c r="E10" s="8" t="s">
        <v>341</v>
      </c>
      <c r="F10" s="8" t="s">
        <v>702</v>
      </c>
      <c r="G10" s="55">
        <v>17</v>
      </c>
      <c r="H10" s="55"/>
      <c r="I10" s="8" t="s">
        <v>404</v>
      </c>
      <c r="J10" s="88">
        <f t="shared" si="3"/>
        <v>0</v>
      </c>
      <c r="K10" s="8">
        <v>400</v>
      </c>
      <c r="L10" s="89"/>
      <c r="M10" s="55" t="e">
        <f t="shared" si="0"/>
        <v>#DIV/0!</v>
      </c>
      <c r="N10" s="84" t="e">
        <f t="shared" si="1"/>
        <v>#DIV/0!</v>
      </c>
      <c r="O10" s="84" t="e">
        <f t="shared" si="2"/>
        <v>#DIV/0!</v>
      </c>
      <c r="P10" s="7"/>
    </row>
    <row r="11" spans="1:16" ht="12.75" customHeight="1" x14ac:dyDescent="0.2">
      <c r="A11" s="7" t="s">
        <v>183</v>
      </c>
      <c r="B11" s="8" t="s">
        <v>399</v>
      </c>
      <c r="C11" s="8" t="s">
        <v>192</v>
      </c>
      <c r="D11" s="7"/>
      <c r="E11" s="8" t="s">
        <v>116</v>
      </c>
      <c r="F11" s="8" t="s">
        <v>704</v>
      </c>
      <c r="G11" s="55">
        <v>144</v>
      </c>
      <c r="H11" s="55"/>
      <c r="I11" s="8" t="s">
        <v>402</v>
      </c>
      <c r="J11" s="88">
        <f t="shared" si="3"/>
        <v>0</v>
      </c>
      <c r="K11" s="8">
        <v>200</v>
      </c>
      <c r="L11" s="89"/>
      <c r="M11" s="55" t="e">
        <f t="shared" si="0"/>
        <v>#DIV/0!</v>
      </c>
      <c r="N11" s="84" t="e">
        <f t="shared" si="1"/>
        <v>#DIV/0!</v>
      </c>
      <c r="O11" s="84" t="e">
        <f t="shared" si="2"/>
        <v>#DIV/0!</v>
      </c>
      <c r="P11" s="7"/>
    </row>
    <row r="12" spans="1:16" ht="12.75" customHeight="1" x14ac:dyDescent="0.2">
      <c r="A12" s="7" t="s">
        <v>183</v>
      </c>
      <c r="B12" s="8" t="s">
        <v>400</v>
      </c>
      <c r="C12" s="8" t="s">
        <v>193</v>
      </c>
      <c r="D12" s="7"/>
      <c r="E12" s="8" t="s">
        <v>342</v>
      </c>
      <c r="F12" s="8" t="s">
        <v>705</v>
      </c>
      <c r="G12" s="55">
        <v>25</v>
      </c>
      <c r="H12" s="55"/>
      <c r="I12" s="8" t="s">
        <v>403</v>
      </c>
      <c r="J12" s="88">
        <f t="shared" si="3"/>
        <v>0</v>
      </c>
      <c r="K12" s="8">
        <v>80</v>
      </c>
      <c r="L12" s="89"/>
      <c r="M12" s="55" t="e">
        <f t="shared" si="0"/>
        <v>#DIV/0!</v>
      </c>
      <c r="N12" s="84" t="e">
        <f t="shared" si="1"/>
        <v>#DIV/0!</v>
      </c>
      <c r="O12" s="84" t="e">
        <f t="shared" si="2"/>
        <v>#DIV/0!</v>
      </c>
      <c r="P12" s="7"/>
    </row>
    <row r="13" spans="1:16" ht="12.75" customHeight="1" x14ac:dyDescent="0.2">
      <c r="A13" s="7" t="s">
        <v>183</v>
      </c>
      <c r="B13" s="8" t="s">
        <v>400</v>
      </c>
      <c r="C13" s="8" t="s">
        <v>194</v>
      </c>
      <c r="D13" s="7"/>
      <c r="E13" s="8" t="s">
        <v>343</v>
      </c>
      <c r="F13" s="8" t="s">
        <v>706</v>
      </c>
      <c r="G13" s="55">
        <v>50</v>
      </c>
      <c r="H13" s="55"/>
      <c r="I13" s="8" t="s">
        <v>402</v>
      </c>
      <c r="J13" s="88">
        <f t="shared" si="3"/>
        <v>0</v>
      </c>
      <c r="K13" s="8">
        <v>120</v>
      </c>
      <c r="L13" s="89"/>
      <c r="M13" s="55" t="e">
        <f t="shared" si="0"/>
        <v>#DIV/0!</v>
      </c>
      <c r="N13" s="84" t="e">
        <f t="shared" si="1"/>
        <v>#DIV/0!</v>
      </c>
      <c r="O13" s="84" t="e">
        <f t="shared" si="2"/>
        <v>#DIV/0!</v>
      </c>
      <c r="P13" s="7"/>
    </row>
    <row r="14" spans="1:16" ht="12.75" customHeight="1" x14ac:dyDescent="0.2">
      <c r="A14" s="7" t="s">
        <v>183</v>
      </c>
      <c r="B14" s="8" t="s">
        <v>400</v>
      </c>
      <c r="C14" s="8" t="s">
        <v>195</v>
      </c>
      <c r="D14" s="7"/>
      <c r="E14" s="8" t="s">
        <v>343</v>
      </c>
      <c r="F14" s="8" t="s">
        <v>706</v>
      </c>
      <c r="G14" s="55">
        <v>50</v>
      </c>
      <c r="H14" s="55"/>
      <c r="I14" s="8" t="s">
        <v>402</v>
      </c>
      <c r="J14" s="88">
        <f t="shared" si="3"/>
        <v>0</v>
      </c>
      <c r="K14" s="8">
        <v>120</v>
      </c>
      <c r="L14" s="89"/>
      <c r="M14" s="55" t="e">
        <f t="shared" si="0"/>
        <v>#DIV/0!</v>
      </c>
      <c r="N14" s="84" t="e">
        <f t="shared" si="1"/>
        <v>#DIV/0!</v>
      </c>
      <c r="O14" s="84" t="e">
        <f t="shared" si="2"/>
        <v>#DIV/0!</v>
      </c>
      <c r="P14" s="7"/>
    </row>
    <row r="15" spans="1:16" ht="12.75" customHeight="1" x14ac:dyDescent="0.2">
      <c r="A15" s="7" t="s">
        <v>183</v>
      </c>
      <c r="B15" s="8" t="s">
        <v>400</v>
      </c>
      <c r="C15" s="8" t="s">
        <v>196</v>
      </c>
      <c r="D15" s="7"/>
      <c r="E15" s="8" t="s">
        <v>343</v>
      </c>
      <c r="F15" s="8" t="s">
        <v>706</v>
      </c>
      <c r="G15" s="55">
        <v>50</v>
      </c>
      <c r="H15" s="55"/>
      <c r="I15" s="8" t="s">
        <v>402</v>
      </c>
      <c r="J15" s="88">
        <f t="shared" si="3"/>
        <v>0</v>
      </c>
      <c r="K15" s="8">
        <v>120</v>
      </c>
      <c r="L15" s="89"/>
      <c r="M15" s="55" t="e">
        <f t="shared" si="0"/>
        <v>#DIV/0!</v>
      </c>
      <c r="N15" s="84" t="e">
        <f t="shared" si="1"/>
        <v>#DIV/0!</v>
      </c>
      <c r="O15" s="84" t="e">
        <f t="shared" si="2"/>
        <v>#DIV/0!</v>
      </c>
      <c r="P15" s="7"/>
    </row>
    <row r="16" spans="1:16" ht="12.75" customHeight="1" x14ac:dyDescent="0.2">
      <c r="A16" s="7" t="s">
        <v>183</v>
      </c>
      <c r="B16" s="8" t="s">
        <v>400</v>
      </c>
      <c r="C16" s="8" t="s">
        <v>197</v>
      </c>
      <c r="D16" s="7"/>
      <c r="E16" s="8" t="s">
        <v>336</v>
      </c>
      <c r="F16" s="8" t="s">
        <v>704</v>
      </c>
      <c r="G16" s="55">
        <v>10</v>
      </c>
      <c r="H16" s="55"/>
      <c r="I16" s="8" t="s">
        <v>405</v>
      </c>
      <c r="J16" s="88">
        <f t="shared" si="3"/>
        <v>0</v>
      </c>
      <c r="K16" s="8">
        <v>200</v>
      </c>
      <c r="L16" s="89"/>
      <c r="M16" s="55" t="e">
        <f t="shared" si="0"/>
        <v>#DIV/0!</v>
      </c>
      <c r="N16" s="84" t="e">
        <f t="shared" si="1"/>
        <v>#DIV/0!</v>
      </c>
      <c r="O16" s="84" t="e">
        <f t="shared" si="2"/>
        <v>#DIV/0!</v>
      </c>
      <c r="P16" s="7"/>
    </row>
    <row r="17" spans="1:16" ht="12.75" customHeight="1" x14ac:dyDescent="0.2">
      <c r="A17" s="7" t="s">
        <v>183</v>
      </c>
      <c r="B17" s="8" t="s">
        <v>400</v>
      </c>
      <c r="C17" s="8" t="s">
        <v>198</v>
      </c>
      <c r="D17" s="7"/>
      <c r="E17" s="8" t="s">
        <v>343</v>
      </c>
      <c r="F17" s="8" t="s">
        <v>706</v>
      </c>
      <c r="G17" s="55">
        <v>50</v>
      </c>
      <c r="H17" s="55"/>
      <c r="I17" s="8" t="s">
        <v>402</v>
      </c>
      <c r="J17" s="88">
        <f t="shared" si="3"/>
        <v>0</v>
      </c>
      <c r="K17" s="8">
        <v>120</v>
      </c>
      <c r="L17" s="89"/>
      <c r="M17" s="55" t="e">
        <f t="shared" si="0"/>
        <v>#DIV/0!</v>
      </c>
      <c r="N17" s="84" t="e">
        <f t="shared" si="1"/>
        <v>#DIV/0!</v>
      </c>
      <c r="O17" s="84" t="e">
        <f t="shared" si="2"/>
        <v>#DIV/0!</v>
      </c>
      <c r="P17" s="7"/>
    </row>
    <row r="18" spans="1:16" ht="12.75" customHeight="1" x14ac:dyDescent="0.2">
      <c r="A18" s="7" t="s">
        <v>183</v>
      </c>
      <c r="B18" s="8" t="s">
        <v>400</v>
      </c>
      <c r="C18" s="8" t="s">
        <v>199</v>
      </c>
      <c r="D18" s="7"/>
      <c r="E18" s="8" t="s">
        <v>696</v>
      </c>
      <c r="F18" s="8" t="s">
        <v>706</v>
      </c>
      <c r="G18" s="55">
        <v>50</v>
      </c>
      <c r="H18" s="55"/>
      <c r="I18" s="8" t="s">
        <v>402</v>
      </c>
      <c r="J18" s="88">
        <f t="shared" si="3"/>
        <v>0</v>
      </c>
      <c r="K18" s="8">
        <v>120</v>
      </c>
      <c r="L18" s="89"/>
      <c r="M18" s="55" t="e">
        <f t="shared" si="0"/>
        <v>#DIV/0!</v>
      </c>
      <c r="N18" s="84" t="e">
        <f t="shared" si="1"/>
        <v>#DIV/0!</v>
      </c>
      <c r="O18" s="84" t="e">
        <f t="shared" si="2"/>
        <v>#DIV/0!</v>
      </c>
      <c r="P18" s="7"/>
    </row>
    <row r="19" spans="1:16" ht="12.75" customHeight="1" x14ac:dyDescent="0.2">
      <c r="A19" s="7" t="s">
        <v>183</v>
      </c>
      <c r="B19" s="8" t="s">
        <v>400</v>
      </c>
      <c r="C19" s="8" t="s">
        <v>200</v>
      </c>
      <c r="D19" s="7"/>
      <c r="E19" s="8" t="s">
        <v>343</v>
      </c>
      <c r="F19" s="8" t="s">
        <v>706</v>
      </c>
      <c r="G19" s="55">
        <v>50</v>
      </c>
      <c r="H19" s="55"/>
      <c r="I19" s="8" t="s">
        <v>402</v>
      </c>
      <c r="J19" s="88">
        <f t="shared" si="3"/>
        <v>0</v>
      </c>
      <c r="K19" s="8">
        <v>120</v>
      </c>
      <c r="L19" s="89"/>
      <c r="M19" s="55" t="e">
        <f t="shared" si="0"/>
        <v>#DIV/0!</v>
      </c>
      <c r="N19" s="84" t="e">
        <f t="shared" si="1"/>
        <v>#DIV/0!</v>
      </c>
      <c r="O19" s="84" t="e">
        <f t="shared" si="2"/>
        <v>#DIV/0!</v>
      </c>
      <c r="P19" s="7"/>
    </row>
    <row r="20" spans="1:16" ht="12.75" customHeight="1" x14ac:dyDescent="0.2">
      <c r="A20" s="7" t="s">
        <v>183</v>
      </c>
      <c r="B20" s="8" t="s">
        <v>400</v>
      </c>
      <c r="C20" s="8" t="s">
        <v>201</v>
      </c>
      <c r="D20" s="7"/>
      <c r="E20" s="8" t="s">
        <v>343</v>
      </c>
      <c r="F20" s="8" t="s">
        <v>706</v>
      </c>
      <c r="G20" s="55">
        <v>50</v>
      </c>
      <c r="H20" s="55"/>
      <c r="I20" s="8" t="s">
        <v>402</v>
      </c>
      <c r="J20" s="88">
        <f t="shared" si="3"/>
        <v>0</v>
      </c>
      <c r="K20" s="8">
        <v>120</v>
      </c>
      <c r="L20" s="89"/>
      <c r="M20" s="55" t="e">
        <f t="shared" si="0"/>
        <v>#DIV/0!</v>
      </c>
      <c r="N20" s="84" t="e">
        <f t="shared" si="1"/>
        <v>#DIV/0!</v>
      </c>
      <c r="O20" s="84" t="e">
        <f t="shared" si="2"/>
        <v>#DIV/0!</v>
      </c>
      <c r="P20" s="7"/>
    </row>
    <row r="21" spans="1:16" ht="12.75" customHeight="1" x14ac:dyDescent="0.2">
      <c r="A21" s="7" t="s">
        <v>183</v>
      </c>
      <c r="B21" s="8" t="s">
        <v>400</v>
      </c>
      <c r="C21" s="8" t="s">
        <v>202</v>
      </c>
      <c r="D21" s="7"/>
      <c r="E21" s="8" t="s">
        <v>116</v>
      </c>
      <c r="F21" s="8" t="s">
        <v>704</v>
      </c>
      <c r="G21" s="55">
        <v>73</v>
      </c>
      <c r="H21" s="55"/>
      <c r="I21" s="8" t="s">
        <v>402</v>
      </c>
      <c r="J21" s="88">
        <f t="shared" si="3"/>
        <v>0</v>
      </c>
      <c r="K21" s="8">
        <v>200</v>
      </c>
      <c r="L21" s="89"/>
      <c r="M21" s="55" t="e">
        <f t="shared" si="0"/>
        <v>#DIV/0!</v>
      </c>
      <c r="N21" s="84" t="e">
        <f t="shared" si="1"/>
        <v>#DIV/0!</v>
      </c>
      <c r="O21" s="84" t="e">
        <f t="shared" si="2"/>
        <v>#DIV/0!</v>
      </c>
      <c r="P21" s="7"/>
    </row>
    <row r="22" spans="1:16" ht="12.75" customHeight="1" x14ac:dyDescent="0.2">
      <c r="A22" s="7" t="s">
        <v>183</v>
      </c>
      <c r="B22" s="8" t="s">
        <v>400</v>
      </c>
      <c r="C22" s="8" t="s">
        <v>203</v>
      </c>
      <c r="D22" s="7"/>
      <c r="E22" s="8" t="s">
        <v>341</v>
      </c>
      <c r="F22" s="8" t="s">
        <v>702</v>
      </c>
      <c r="G22" s="55">
        <v>10</v>
      </c>
      <c r="H22" s="55"/>
      <c r="I22" s="8" t="s">
        <v>404</v>
      </c>
      <c r="J22" s="88">
        <f t="shared" si="3"/>
        <v>0</v>
      </c>
      <c r="K22" s="8">
        <v>400</v>
      </c>
      <c r="L22" s="89"/>
      <c r="M22" s="55" t="e">
        <f t="shared" si="0"/>
        <v>#DIV/0!</v>
      </c>
      <c r="N22" s="84" t="e">
        <f t="shared" si="1"/>
        <v>#DIV/0!</v>
      </c>
      <c r="O22" s="84" t="e">
        <f t="shared" si="2"/>
        <v>#DIV/0!</v>
      </c>
      <c r="P22" s="7"/>
    </row>
    <row r="23" spans="1:16" ht="12.75" customHeight="1" x14ac:dyDescent="0.2">
      <c r="A23" s="7" t="s">
        <v>183</v>
      </c>
      <c r="B23" s="8" t="s">
        <v>400</v>
      </c>
      <c r="C23" s="8" t="s">
        <v>204</v>
      </c>
      <c r="D23" s="7"/>
      <c r="E23" s="8" t="s">
        <v>337</v>
      </c>
      <c r="F23" s="8" t="s">
        <v>705</v>
      </c>
      <c r="G23" s="55">
        <v>37</v>
      </c>
      <c r="H23" s="55"/>
      <c r="I23" s="8" t="s">
        <v>403</v>
      </c>
      <c r="J23" s="88">
        <f t="shared" si="3"/>
        <v>0</v>
      </c>
      <c r="K23" s="8">
        <v>80</v>
      </c>
      <c r="L23" s="89"/>
      <c r="M23" s="55" t="e">
        <f t="shared" si="0"/>
        <v>#DIV/0!</v>
      </c>
      <c r="N23" s="84" t="e">
        <f t="shared" si="1"/>
        <v>#DIV/0!</v>
      </c>
      <c r="O23" s="84" t="e">
        <f t="shared" si="2"/>
        <v>#DIV/0!</v>
      </c>
      <c r="P23" s="7"/>
    </row>
    <row r="24" spans="1:16" ht="12.75" customHeight="1" x14ac:dyDescent="0.2">
      <c r="A24" s="7" t="s">
        <v>183</v>
      </c>
      <c r="B24" s="8" t="s">
        <v>400</v>
      </c>
      <c r="C24" s="8" t="s">
        <v>205</v>
      </c>
      <c r="D24" s="7"/>
      <c r="E24" s="8" t="s">
        <v>345</v>
      </c>
      <c r="F24" s="8" t="s">
        <v>706</v>
      </c>
      <c r="G24" s="55">
        <v>50</v>
      </c>
      <c r="H24" s="55"/>
      <c r="I24" s="8" t="s">
        <v>402</v>
      </c>
      <c r="J24" s="88">
        <f t="shared" si="3"/>
        <v>0</v>
      </c>
      <c r="K24" s="8">
        <v>120</v>
      </c>
      <c r="L24" s="89"/>
      <c r="M24" s="55" t="e">
        <f t="shared" si="0"/>
        <v>#DIV/0!</v>
      </c>
      <c r="N24" s="84" t="e">
        <f t="shared" si="1"/>
        <v>#DIV/0!</v>
      </c>
      <c r="O24" s="84" t="e">
        <f t="shared" si="2"/>
        <v>#DIV/0!</v>
      </c>
      <c r="P24" s="7"/>
    </row>
    <row r="25" spans="1:16" ht="12.75" customHeight="1" x14ac:dyDescent="0.2">
      <c r="A25" s="7" t="s">
        <v>183</v>
      </c>
      <c r="B25" s="8" t="s">
        <v>400</v>
      </c>
      <c r="C25" s="8" t="s">
        <v>206</v>
      </c>
      <c r="D25" s="7"/>
      <c r="E25" s="8" t="s">
        <v>345</v>
      </c>
      <c r="F25" s="8" t="s">
        <v>706</v>
      </c>
      <c r="G25" s="55">
        <v>50</v>
      </c>
      <c r="H25" s="55"/>
      <c r="I25" s="8" t="s">
        <v>402</v>
      </c>
      <c r="J25" s="88">
        <f t="shared" si="3"/>
        <v>0</v>
      </c>
      <c r="K25" s="8">
        <v>120</v>
      </c>
      <c r="L25" s="89"/>
      <c r="M25" s="55" t="e">
        <f t="shared" si="0"/>
        <v>#DIV/0!</v>
      </c>
      <c r="N25" s="84" t="e">
        <f t="shared" si="1"/>
        <v>#DIV/0!</v>
      </c>
      <c r="O25" s="84" t="e">
        <f t="shared" si="2"/>
        <v>#DIV/0!</v>
      </c>
      <c r="P25" s="7"/>
    </row>
    <row r="26" spans="1:16" ht="12.75" customHeight="1" x14ac:dyDescent="0.2">
      <c r="A26" s="7" t="s">
        <v>183</v>
      </c>
      <c r="B26" s="8" t="s">
        <v>400</v>
      </c>
      <c r="C26" s="8" t="s">
        <v>207</v>
      </c>
      <c r="D26" s="7"/>
      <c r="E26" s="8" t="s">
        <v>345</v>
      </c>
      <c r="F26" s="8" t="s">
        <v>706</v>
      </c>
      <c r="G26" s="55">
        <v>50</v>
      </c>
      <c r="H26" s="55"/>
      <c r="I26" s="8" t="s">
        <v>402</v>
      </c>
      <c r="J26" s="88">
        <f t="shared" si="3"/>
        <v>0</v>
      </c>
      <c r="K26" s="8">
        <v>120</v>
      </c>
      <c r="L26" s="89"/>
      <c r="M26" s="55" t="e">
        <f t="shared" si="0"/>
        <v>#DIV/0!</v>
      </c>
      <c r="N26" s="84" t="e">
        <f t="shared" si="1"/>
        <v>#DIV/0!</v>
      </c>
      <c r="O26" s="84" t="e">
        <f t="shared" si="2"/>
        <v>#DIV/0!</v>
      </c>
      <c r="P26" s="7"/>
    </row>
    <row r="27" spans="1:16" ht="12.75" customHeight="1" x14ac:dyDescent="0.2">
      <c r="A27" s="7" t="s">
        <v>183</v>
      </c>
      <c r="B27" s="8" t="s">
        <v>400</v>
      </c>
      <c r="C27" s="8" t="s">
        <v>208</v>
      </c>
      <c r="D27" s="7"/>
      <c r="E27" s="8" t="s">
        <v>345</v>
      </c>
      <c r="F27" s="8" t="s">
        <v>706</v>
      </c>
      <c r="G27" s="55">
        <v>50</v>
      </c>
      <c r="H27" s="55"/>
      <c r="I27" s="8" t="s">
        <v>402</v>
      </c>
      <c r="J27" s="88">
        <f t="shared" si="3"/>
        <v>0</v>
      </c>
      <c r="K27" s="8">
        <v>120</v>
      </c>
      <c r="L27" s="89"/>
      <c r="M27" s="55" t="e">
        <f t="shared" si="0"/>
        <v>#DIV/0!</v>
      </c>
      <c r="N27" s="84" t="e">
        <f t="shared" si="1"/>
        <v>#DIV/0!</v>
      </c>
      <c r="O27" s="84" t="e">
        <f t="shared" si="2"/>
        <v>#DIV/0!</v>
      </c>
      <c r="P27" s="7"/>
    </row>
    <row r="28" spans="1:16" ht="12.75" customHeight="1" x14ac:dyDescent="0.2">
      <c r="A28" s="7" t="s">
        <v>183</v>
      </c>
      <c r="B28" s="8" t="s">
        <v>400</v>
      </c>
      <c r="C28" s="8" t="s">
        <v>209</v>
      </c>
      <c r="D28" s="7"/>
      <c r="E28" s="8" t="s">
        <v>338</v>
      </c>
      <c r="F28" s="8" t="s">
        <v>702</v>
      </c>
      <c r="G28" s="55">
        <v>9</v>
      </c>
      <c r="H28" s="55"/>
      <c r="I28" s="8" t="s">
        <v>404</v>
      </c>
      <c r="J28" s="88">
        <f t="shared" si="3"/>
        <v>0</v>
      </c>
      <c r="K28" s="8">
        <v>400</v>
      </c>
      <c r="L28" s="89"/>
      <c r="M28" s="55" t="e">
        <f t="shared" si="0"/>
        <v>#DIV/0!</v>
      </c>
      <c r="N28" s="84" t="e">
        <f t="shared" si="1"/>
        <v>#DIV/0!</v>
      </c>
      <c r="O28" s="84" t="e">
        <f t="shared" si="2"/>
        <v>#DIV/0!</v>
      </c>
      <c r="P28" s="7"/>
    </row>
    <row r="29" spans="1:16" ht="12.75" customHeight="1" x14ac:dyDescent="0.2">
      <c r="A29" s="7" t="s">
        <v>183</v>
      </c>
      <c r="B29" s="8" t="s">
        <v>400</v>
      </c>
      <c r="C29" s="8" t="s">
        <v>210</v>
      </c>
      <c r="D29" s="7"/>
      <c r="E29" s="8" t="s">
        <v>346</v>
      </c>
      <c r="F29" s="8" t="s">
        <v>705</v>
      </c>
      <c r="G29" s="55">
        <v>15</v>
      </c>
      <c r="H29" s="55"/>
      <c r="I29" s="8" t="s">
        <v>403</v>
      </c>
      <c r="J29" s="88">
        <f t="shared" si="3"/>
        <v>0</v>
      </c>
      <c r="K29" s="8">
        <v>80</v>
      </c>
      <c r="L29" s="89"/>
      <c r="M29" s="55" t="e">
        <f t="shared" si="0"/>
        <v>#DIV/0!</v>
      </c>
      <c r="N29" s="84" t="e">
        <f t="shared" si="1"/>
        <v>#DIV/0!</v>
      </c>
      <c r="O29" s="84" t="e">
        <f t="shared" si="2"/>
        <v>#DIV/0!</v>
      </c>
      <c r="P29" s="7"/>
    </row>
    <row r="30" spans="1:16" ht="12.75" customHeight="1" x14ac:dyDescent="0.2">
      <c r="A30" s="7" t="s">
        <v>183</v>
      </c>
      <c r="B30" s="8" t="s">
        <v>400</v>
      </c>
      <c r="C30" s="8" t="s">
        <v>211</v>
      </c>
      <c r="D30" s="7"/>
      <c r="E30" s="8" t="s">
        <v>336</v>
      </c>
      <c r="F30" s="8" t="s">
        <v>704</v>
      </c>
      <c r="G30" s="55">
        <v>10</v>
      </c>
      <c r="H30" s="55"/>
      <c r="I30" s="8" t="s">
        <v>402</v>
      </c>
      <c r="J30" s="88">
        <f t="shared" si="3"/>
        <v>0</v>
      </c>
      <c r="K30" s="8">
        <v>200</v>
      </c>
      <c r="L30" s="89"/>
      <c r="M30" s="55" t="e">
        <f t="shared" si="0"/>
        <v>#DIV/0!</v>
      </c>
      <c r="N30" s="84" t="e">
        <f t="shared" si="1"/>
        <v>#DIV/0!</v>
      </c>
      <c r="O30" s="84" t="e">
        <f t="shared" si="2"/>
        <v>#DIV/0!</v>
      </c>
      <c r="P30" s="7"/>
    </row>
    <row r="31" spans="1:16" ht="12.75" customHeight="1" x14ac:dyDescent="0.2">
      <c r="A31" s="7" t="s">
        <v>183</v>
      </c>
      <c r="B31" s="8" t="s">
        <v>400</v>
      </c>
      <c r="C31" s="8" t="s">
        <v>212</v>
      </c>
      <c r="D31" s="7"/>
      <c r="E31" s="8" t="s">
        <v>116</v>
      </c>
      <c r="F31" s="8" t="s">
        <v>704</v>
      </c>
      <c r="G31" s="55">
        <v>101</v>
      </c>
      <c r="H31" s="55"/>
      <c r="I31" s="8" t="s">
        <v>402</v>
      </c>
      <c r="J31" s="88">
        <f t="shared" si="3"/>
        <v>0</v>
      </c>
      <c r="K31" s="8">
        <v>200</v>
      </c>
      <c r="L31" s="89"/>
      <c r="M31" s="55" t="e">
        <f t="shared" si="0"/>
        <v>#DIV/0!</v>
      </c>
      <c r="N31" s="84" t="e">
        <f t="shared" si="1"/>
        <v>#DIV/0!</v>
      </c>
      <c r="O31" s="84" t="e">
        <f t="shared" si="2"/>
        <v>#DIV/0!</v>
      </c>
      <c r="P31" s="7"/>
    </row>
    <row r="32" spans="1:16" ht="12.75" customHeight="1" x14ac:dyDescent="0.2">
      <c r="A32" s="7" t="s">
        <v>183</v>
      </c>
      <c r="B32" s="8" t="s">
        <v>400</v>
      </c>
      <c r="C32" s="8" t="s">
        <v>213</v>
      </c>
      <c r="D32" s="7"/>
      <c r="E32" s="8" t="s">
        <v>347</v>
      </c>
      <c r="F32" s="8" t="s">
        <v>706</v>
      </c>
      <c r="G32" s="55">
        <v>50</v>
      </c>
      <c r="H32" s="55"/>
      <c r="I32" s="8" t="s">
        <v>402</v>
      </c>
      <c r="J32" s="88">
        <f t="shared" si="3"/>
        <v>0</v>
      </c>
      <c r="K32" s="8">
        <v>120</v>
      </c>
      <c r="L32" s="89"/>
      <c r="M32" s="55" t="e">
        <f t="shared" si="0"/>
        <v>#DIV/0!</v>
      </c>
      <c r="N32" s="84" t="e">
        <f t="shared" si="1"/>
        <v>#DIV/0!</v>
      </c>
      <c r="O32" s="84" t="e">
        <f t="shared" si="2"/>
        <v>#DIV/0!</v>
      </c>
      <c r="P32" s="7"/>
    </row>
    <row r="33" spans="1:16" ht="12.75" customHeight="1" x14ac:dyDescent="0.2">
      <c r="A33" s="7" t="s">
        <v>183</v>
      </c>
      <c r="B33" s="8" t="s">
        <v>400</v>
      </c>
      <c r="C33" s="8" t="s">
        <v>214</v>
      </c>
      <c r="D33" s="7"/>
      <c r="E33" s="8" t="s">
        <v>348</v>
      </c>
      <c r="F33" s="8" t="s">
        <v>705</v>
      </c>
      <c r="G33" s="55">
        <v>24</v>
      </c>
      <c r="H33" s="55"/>
      <c r="I33" s="8" t="s">
        <v>403</v>
      </c>
      <c r="J33" s="88">
        <f t="shared" si="3"/>
        <v>0</v>
      </c>
      <c r="K33" s="8">
        <v>80</v>
      </c>
      <c r="L33" s="89"/>
      <c r="M33" s="55" t="e">
        <f t="shared" si="0"/>
        <v>#DIV/0!</v>
      </c>
      <c r="N33" s="84" t="e">
        <f t="shared" si="1"/>
        <v>#DIV/0!</v>
      </c>
      <c r="O33" s="84" t="e">
        <f t="shared" si="2"/>
        <v>#DIV/0!</v>
      </c>
      <c r="P33" s="7"/>
    </row>
    <row r="34" spans="1:16" ht="12.75" customHeight="1" x14ac:dyDescent="0.2">
      <c r="A34" s="7" t="s">
        <v>183</v>
      </c>
      <c r="B34" s="8" t="s">
        <v>400</v>
      </c>
      <c r="C34" s="8" t="s">
        <v>215</v>
      </c>
      <c r="D34" s="7"/>
      <c r="E34" s="8" t="s">
        <v>337</v>
      </c>
      <c r="F34" s="8" t="s">
        <v>705</v>
      </c>
      <c r="G34" s="55">
        <v>24</v>
      </c>
      <c r="H34" s="55"/>
      <c r="I34" s="8" t="s">
        <v>402</v>
      </c>
      <c r="J34" s="88">
        <f t="shared" si="3"/>
        <v>0</v>
      </c>
      <c r="K34" s="8">
        <v>80</v>
      </c>
      <c r="L34" s="89"/>
      <c r="M34" s="55" t="e">
        <f t="shared" si="0"/>
        <v>#DIV/0!</v>
      </c>
      <c r="N34" s="84" t="e">
        <f t="shared" si="1"/>
        <v>#DIV/0!</v>
      </c>
      <c r="O34" s="84" t="e">
        <f t="shared" si="2"/>
        <v>#DIV/0!</v>
      </c>
      <c r="P34" s="7"/>
    </row>
    <row r="35" spans="1:16" ht="12.75" customHeight="1" x14ac:dyDescent="0.2">
      <c r="A35" s="7" t="s">
        <v>183</v>
      </c>
      <c r="B35" s="8" t="s">
        <v>400</v>
      </c>
      <c r="C35" s="8" t="s">
        <v>216</v>
      </c>
      <c r="D35" s="7"/>
      <c r="E35" s="8" t="s">
        <v>336</v>
      </c>
      <c r="F35" s="8" t="s">
        <v>704</v>
      </c>
      <c r="G35" s="55">
        <v>10</v>
      </c>
      <c r="H35" s="55"/>
      <c r="I35" s="8" t="s">
        <v>402</v>
      </c>
      <c r="J35" s="88">
        <f t="shared" si="3"/>
        <v>0</v>
      </c>
      <c r="K35" s="8">
        <v>200</v>
      </c>
      <c r="L35" s="89"/>
      <c r="M35" s="55" t="e">
        <f t="shared" si="0"/>
        <v>#DIV/0!</v>
      </c>
      <c r="N35" s="84" t="e">
        <f t="shared" si="1"/>
        <v>#DIV/0!</v>
      </c>
      <c r="O35" s="84" t="e">
        <f t="shared" si="2"/>
        <v>#DIV/0!</v>
      </c>
      <c r="P35" s="7"/>
    </row>
    <row r="36" spans="1:16" ht="12.75" customHeight="1" x14ac:dyDescent="0.2">
      <c r="A36" s="7" t="s">
        <v>183</v>
      </c>
      <c r="B36" s="8" t="s">
        <v>400</v>
      </c>
      <c r="C36" s="8" t="s">
        <v>217</v>
      </c>
      <c r="D36" s="7"/>
      <c r="E36" s="8" t="s">
        <v>349</v>
      </c>
      <c r="F36" s="8" t="s">
        <v>702</v>
      </c>
      <c r="G36" s="55">
        <v>1</v>
      </c>
      <c r="H36" s="55"/>
      <c r="I36" s="8" t="s">
        <v>404</v>
      </c>
      <c r="J36" s="88">
        <f t="shared" si="3"/>
        <v>0</v>
      </c>
      <c r="K36" s="8">
        <v>200</v>
      </c>
      <c r="L36" s="89"/>
      <c r="M36" s="55" t="e">
        <f t="shared" si="0"/>
        <v>#DIV/0!</v>
      </c>
      <c r="N36" s="84" t="e">
        <f t="shared" si="1"/>
        <v>#DIV/0!</v>
      </c>
      <c r="O36" s="84" t="e">
        <f t="shared" si="2"/>
        <v>#DIV/0!</v>
      </c>
      <c r="P36" s="7"/>
    </row>
    <row r="37" spans="1:16" ht="12.75" customHeight="1" x14ac:dyDescent="0.2">
      <c r="A37" s="7" t="s">
        <v>183</v>
      </c>
      <c r="B37" s="8" t="s">
        <v>400</v>
      </c>
      <c r="C37" s="8" t="s">
        <v>218</v>
      </c>
      <c r="D37" s="7"/>
      <c r="E37" s="8" t="s">
        <v>339</v>
      </c>
      <c r="F37" s="8" t="s">
        <v>702</v>
      </c>
      <c r="G37" s="55">
        <v>1</v>
      </c>
      <c r="H37" s="55"/>
      <c r="I37" s="8" t="s">
        <v>404</v>
      </c>
      <c r="J37" s="88">
        <f t="shared" si="3"/>
        <v>0</v>
      </c>
      <c r="K37" s="8">
        <v>200</v>
      </c>
      <c r="L37" s="89"/>
      <c r="M37" s="55" t="e">
        <f t="shared" si="0"/>
        <v>#DIV/0!</v>
      </c>
      <c r="N37" s="84" t="e">
        <f t="shared" si="1"/>
        <v>#DIV/0!</v>
      </c>
      <c r="O37" s="84" t="e">
        <f t="shared" si="2"/>
        <v>#DIV/0!</v>
      </c>
      <c r="P37" s="7"/>
    </row>
    <row r="38" spans="1:16" ht="12.75" customHeight="1" x14ac:dyDescent="0.2">
      <c r="A38" s="7" t="s">
        <v>183</v>
      </c>
      <c r="B38" s="8" t="s">
        <v>400</v>
      </c>
      <c r="C38" s="8" t="s">
        <v>219</v>
      </c>
      <c r="D38" s="7"/>
      <c r="E38" s="8" t="s">
        <v>350</v>
      </c>
      <c r="F38" s="8" t="s">
        <v>704</v>
      </c>
      <c r="G38" s="55">
        <v>5</v>
      </c>
      <c r="H38" s="55"/>
      <c r="I38" s="8" t="s">
        <v>402</v>
      </c>
      <c r="J38" s="88">
        <f t="shared" si="3"/>
        <v>0</v>
      </c>
      <c r="K38" s="8">
        <v>200</v>
      </c>
      <c r="L38" s="89"/>
      <c r="M38" s="55" t="e">
        <f t="shared" si="0"/>
        <v>#DIV/0!</v>
      </c>
      <c r="N38" s="84" t="e">
        <f t="shared" si="1"/>
        <v>#DIV/0!</v>
      </c>
      <c r="O38" s="84" t="e">
        <f t="shared" si="2"/>
        <v>#DIV/0!</v>
      </c>
      <c r="P38" s="7"/>
    </row>
    <row r="39" spans="1:16" ht="12.75" customHeight="1" x14ac:dyDescent="0.2">
      <c r="A39" s="7" t="s">
        <v>183</v>
      </c>
      <c r="B39" s="8" t="s">
        <v>400</v>
      </c>
      <c r="C39" s="8" t="s">
        <v>220</v>
      </c>
      <c r="D39" s="7"/>
      <c r="E39" s="8" t="s">
        <v>351</v>
      </c>
      <c r="F39" s="8" t="s">
        <v>704</v>
      </c>
      <c r="G39" s="55">
        <v>16</v>
      </c>
      <c r="H39" s="55"/>
      <c r="I39" s="8" t="s">
        <v>402</v>
      </c>
      <c r="J39" s="88">
        <f t="shared" si="3"/>
        <v>0</v>
      </c>
      <c r="K39" s="8">
        <v>200</v>
      </c>
      <c r="L39" s="89"/>
      <c r="M39" s="55" t="e">
        <f t="shared" si="0"/>
        <v>#DIV/0!</v>
      </c>
      <c r="N39" s="84" t="e">
        <f t="shared" si="1"/>
        <v>#DIV/0!</v>
      </c>
      <c r="O39" s="84" t="e">
        <f t="shared" si="2"/>
        <v>#DIV/0!</v>
      </c>
      <c r="P39" s="7"/>
    </row>
    <row r="40" spans="1:16" ht="12.75" customHeight="1" x14ac:dyDescent="0.2">
      <c r="A40" s="7" t="s">
        <v>183</v>
      </c>
      <c r="B40" s="8" t="s">
        <v>400</v>
      </c>
      <c r="C40" s="8" t="s">
        <v>221</v>
      </c>
      <c r="D40" s="7"/>
      <c r="E40" s="8" t="s">
        <v>341</v>
      </c>
      <c r="F40" s="8" t="s">
        <v>702</v>
      </c>
      <c r="G40" s="55">
        <v>10</v>
      </c>
      <c r="H40" s="55"/>
      <c r="I40" s="8" t="s">
        <v>404</v>
      </c>
      <c r="J40" s="88">
        <f t="shared" si="3"/>
        <v>0</v>
      </c>
      <c r="K40" s="8">
        <v>400</v>
      </c>
      <c r="L40" s="89"/>
      <c r="M40" s="55" t="e">
        <f t="shared" si="0"/>
        <v>#DIV/0!</v>
      </c>
      <c r="N40" s="84" t="e">
        <f t="shared" si="1"/>
        <v>#DIV/0!</v>
      </c>
      <c r="O40" s="84" t="e">
        <f t="shared" si="2"/>
        <v>#DIV/0!</v>
      </c>
      <c r="P40" s="7"/>
    </row>
    <row r="41" spans="1:16" ht="12.75" customHeight="1" x14ac:dyDescent="0.2">
      <c r="A41" s="7" t="s">
        <v>183</v>
      </c>
      <c r="B41" s="8" t="s">
        <v>400</v>
      </c>
      <c r="C41" s="8" t="s">
        <v>222</v>
      </c>
      <c r="D41" s="7"/>
      <c r="E41" s="8" t="s">
        <v>352</v>
      </c>
      <c r="F41" s="8" t="s">
        <v>702</v>
      </c>
      <c r="G41" s="55">
        <v>4</v>
      </c>
      <c r="H41" s="55"/>
      <c r="I41" s="8" t="s">
        <v>404</v>
      </c>
      <c r="J41" s="88">
        <f t="shared" si="3"/>
        <v>0</v>
      </c>
      <c r="K41" s="8">
        <v>200</v>
      </c>
      <c r="L41" s="89"/>
      <c r="M41" s="55" t="e">
        <f t="shared" si="0"/>
        <v>#DIV/0!</v>
      </c>
      <c r="N41" s="84" t="e">
        <f t="shared" si="1"/>
        <v>#DIV/0!</v>
      </c>
      <c r="O41" s="84" t="e">
        <f t="shared" si="2"/>
        <v>#DIV/0!</v>
      </c>
      <c r="P41" s="7"/>
    </row>
    <row r="42" spans="1:16" ht="12.75" customHeight="1" x14ac:dyDescent="0.2">
      <c r="A42" s="7" t="s">
        <v>183</v>
      </c>
      <c r="B42" s="8" t="s">
        <v>400</v>
      </c>
      <c r="C42" s="8" t="s">
        <v>223</v>
      </c>
      <c r="D42" s="7"/>
      <c r="E42" s="8" t="s">
        <v>338</v>
      </c>
      <c r="F42" s="8" t="s">
        <v>702</v>
      </c>
      <c r="G42" s="55">
        <v>10</v>
      </c>
      <c r="H42" s="55"/>
      <c r="I42" s="8" t="s">
        <v>404</v>
      </c>
      <c r="J42" s="88">
        <f t="shared" si="3"/>
        <v>0</v>
      </c>
      <c r="K42" s="8">
        <v>400</v>
      </c>
      <c r="L42" s="89"/>
      <c r="M42" s="55" t="e">
        <f t="shared" si="0"/>
        <v>#DIV/0!</v>
      </c>
      <c r="N42" s="84" t="e">
        <f t="shared" si="1"/>
        <v>#DIV/0!</v>
      </c>
      <c r="O42" s="84" t="e">
        <f t="shared" si="2"/>
        <v>#DIV/0!</v>
      </c>
      <c r="P42" s="7"/>
    </row>
    <row r="43" spans="1:16" ht="12.75" customHeight="1" x14ac:dyDescent="0.2">
      <c r="A43" s="7" t="s">
        <v>183</v>
      </c>
      <c r="B43" s="8" t="s">
        <v>400</v>
      </c>
      <c r="C43" s="8" t="s">
        <v>224</v>
      </c>
      <c r="D43" s="7"/>
      <c r="E43" s="8" t="s">
        <v>344</v>
      </c>
      <c r="F43" s="8" t="s">
        <v>705</v>
      </c>
      <c r="G43" s="55">
        <v>101</v>
      </c>
      <c r="H43" s="55"/>
      <c r="I43" s="8" t="s">
        <v>402</v>
      </c>
      <c r="J43" s="88">
        <f t="shared" si="3"/>
        <v>0</v>
      </c>
      <c r="K43" s="8">
        <v>120</v>
      </c>
      <c r="L43" s="89"/>
      <c r="M43" s="55" t="e">
        <f t="shared" si="0"/>
        <v>#DIV/0!</v>
      </c>
      <c r="N43" s="84" t="e">
        <f t="shared" si="1"/>
        <v>#DIV/0!</v>
      </c>
      <c r="O43" s="84" t="e">
        <f t="shared" si="2"/>
        <v>#DIV/0!</v>
      </c>
      <c r="P43" s="7"/>
    </row>
    <row r="44" spans="1:16" ht="12.75" customHeight="1" x14ac:dyDescent="0.2">
      <c r="A44" s="7" t="s">
        <v>183</v>
      </c>
      <c r="B44" s="8" t="s">
        <v>400</v>
      </c>
      <c r="C44" s="8" t="s">
        <v>225</v>
      </c>
      <c r="D44" s="7"/>
      <c r="E44" s="8" t="s">
        <v>353</v>
      </c>
      <c r="F44" s="8" t="s">
        <v>705</v>
      </c>
      <c r="G44" s="55">
        <v>25</v>
      </c>
      <c r="H44" s="55"/>
      <c r="I44" s="8" t="s">
        <v>403</v>
      </c>
      <c r="J44" s="88">
        <f t="shared" si="3"/>
        <v>0</v>
      </c>
      <c r="K44" s="8">
        <v>80</v>
      </c>
      <c r="L44" s="89"/>
      <c r="M44" s="55" t="e">
        <f t="shared" si="0"/>
        <v>#DIV/0!</v>
      </c>
      <c r="N44" s="84" t="e">
        <f t="shared" si="1"/>
        <v>#DIV/0!</v>
      </c>
      <c r="O44" s="84" t="e">
        <f t="shared" si="2"/>
        <v>#DIV/0!</v>
      </c>
      <c r="P44" s="7"/>
    </row>
    <row r="45" spans="1:16" ht="12.75" customHeight="1" x14ac:dyDescent="0.2">
      <c r="A45" s="7" t="s">
        <v>183</v>
      </c>
      <c r="B45" s="8" t="s">
        <v>400</v>
      </c>
      <c r="C45" s="8" t="s">
        <v>226</v>
      </c>
      <c r="D45" s="7"/>
      <c r="E45" s="8" t="s">
        <v>354</v>
      </c>
      <c r="F45" s="8" t="s">
        <v>706</v>
      </c>
      <c r="G45" s="55">
        <v>50</v>
      </c>
      <c r="H45" s="55"/>
      <c r="I45" s="8" t="s">
        <v>402</v>
      </c>
      <c r="J45" s="88">
        <f t="shared" si="3"/>
        <v>0</v>
      </c>
      <c r="K45" s="8">
        <v>120</v>
      </c>
      <c r="L45" s="89"/>
      <c r="M45" s="55" t="e">
        <f t="shared" si="0"/>
        <v>#DIV/0!</v>
      </c>
      <c r="N45" s="84" t="e">
        <f t="shared" si="1"/>
        <v>#DIV/0!</v>
      </c>
      <c r="O45" s="84" t="e">
        <f t="shared" si="2"/>
        <v>#DIV/0!</v>
      </c>
      <c r="P45" s="7"/>
    </row>
    <row r="46" spans="1:16" ht="12.75" customHeight="1" x14ac:dyDescent="0.2">
      <c r="A46" s="7" t="s">
        <v>183</v>
      </c>
      <c r="B46" s="8" t="s">
        <v>400</v>
      </c>
      <c r="C46" s="8" t="s">
        <v>227</v>
      </c>
      <c r="D46" s="7"/>
      <c r="E46" s="8" t="s">
        <v>336</v>
      </c>
      <c r="F46" s="8" t="s">
        <v>704</v>
      </c>
      <c r="G46" s="55">
        <v>10</v>
      </c>
      <c r="H46" s="55"/>
      <c r="I46" s="8" t="s">
        <v>405</v>
      </c>
      <c r="J46" s="88">
        <f t="shared" si="3"/>
        <v>0</v>
      </c>
      <c r="K46" s="8">
        <v>200</v>
      </c>
      <c r="L46" s="89"/>
      <c r="M46" s="55" t="e">
        <f t="shared" si="0"/>
        <v>#DIV/0!</v>
      </c>
      <c r="N46" s="84" t="e">
        <f t="shared" si="1"/>
        <v>#DIV/0!</v>
      </c>
      <c r="O46" s="84" t="e">
        <f t="shared" si="2"/>
        <v>#DIV/0!</v>
      </c>
      <c r="P46" s="7"/>
    </row>
    <row r="47" spans="1:16" ht="12.75" customHeight="1" x14ac:dyDescent="0.2">
      <c r="A47" s="7" t="s">
        <v>183</v>
      </c>
      <c r="B47" s="8" t="s">
        <v>400</v>
      </c>
      <c r="C47" s="8" t="s">
        <v>228</v>
      </c>
      <c r="D47" s="7"/>
      <c r="E47" s="8" t="s">
        <v>354</v>
      </c>
      <c r="F47" s="8" t="s">
        <v>706</v>
      </c>
      <c r="G47" s="55">
        <v>50</v>
      </c>
      <c r="H47" s="55"/>
      <c r="I47" s="8" t="s">
        <v>402</v>
      </c>
      <c r="J47" s="88">
        <f t="shared" si="3"/>
        <v>0</v>
      </c>
      <c r="K47" s="8">
        <v>120</v>
      </c>
      <c r="L47" s="89"/>
      <c r="M47" s="55" t="e">
        <f t="shared" si="0"/>
        <v>#DIV/0!</v>
      </c>
      <c r="N47" s="84" t="e">
        <f t="shared" si="1"/>
        <v>#DIV/0!</v>
      </c>
      <c r="O47" s="84" t="e">
        <f t="shared" si="2"/>
        <v>#DIV/0!</v>
      </c>
      <c r="P47" s="7"/>
    </row>
    <row r="48" spans="1:16" ht="12.75" customHeight="1" x14ac:dyDescent="0.2">
      <c r="A48" s="7" t="s">
        <v>183</v>
      </c>
      <c r="B48" s="8" t="s">
        <v>400</v>
      </c>
      <c r="C48" s="8" t="s">
        <v>229</v>
      </c>
      <c r="D48" s="7"/>
      <c r="E48" s="8" t="s">
        <v>355</v>
      </c>
      <c r="F48" s="8" t="s">
        <v>706</v>
      </c>
      <c r="G48" s="55">
        <v>50</v>
      </c>
      <c r="H48" s="55"/>
      <c r="I48" s="8" t="s">
        <v>402</v>
      </c>
      <c r="J48" s="88">
        <f t="shared" si="3"/>
        <v>0</v>
      </c>
      <c r="K48" s="8">
        <v>120</v>
      </c>
      <c r="L48" s="89"/>
      <c r="M48" s="55" t="e">
        <f t="shared" si="0"/>
        <v>#DIV/0!</v>
      </c>
      <c r="N48" s="84" t="e">
        <f t="shared" si="1"/>
        <v>#DIV/0!</v>
      </c>
      <c r="O48" s="84" t="e">
        <f t="shared" si="2"/>
        <v>#DIV/0!</v>
      </c>
      <c r="P48" s="7"/>
    </row>
    <row r="49" spans="1:16" ht="12.75" customHeight="1" x14ac:dyDescent="0.2">
      <c r="A49" s="7" t="s">
        <v>183</v>
      </c>
      <c r="B49" s="8" t="s">
        <v>400</v>
      </c>
      <c r="C49" s="8" t="s">
        <v>230</v>
      </c>
      <c r="D49" s="7"/>
      <c r="E49" s="8" t="s">
        <v>116</v>
      </c>
      <c r="F49" s="8" t="s">
        <v>704</v>
      </c>
      <c r="G49" s="55">
        <v>104</v>
      </c>
      <c r="H49" s="55"/>
      <c r="I49" s="8" t="s">
        <v>402</v>
      </c>
      <c r="J49" s="88">
        <f t="shared" si="3"/>
        <v>0</v>
      </c>
      <c r="K49" s="8">
        <v>200</v>
      </c>
      <c r="L49" s="89"/>
      <c r="M49" s="55" t="e">
        <f t="shared" si="0"/>
        <v>#DIV/0!</v>
      </c>
      <c r="N49" s="84" t="e">
        <f t="shared" si="1"/>
        <v>#DIV/0!</v>
      </c>
      <c r="O49" s="84" t="e">
        <f t="shared" si="2"/>
        <v>#DIV/0!</v>
      </c>
      <c r="P49" s="7"/>
    </row>
    <row r="50" spans="1:16" ht="12.75" customHeight="1" x14ac:dyDescent="0.2">
      <c r="A50" s="7" t="s">
        <v>183</v>
      </c>
      <c r="B50" s="8" t="s">
        <v>400</v>
      </c>
      <c r="C50" s="8" t="s">
        <v>231</v>
      </c>
      <c r="D50" s="7"/>
      <c r="E50" s="8" t="s">
        <v>336</v>
      </c>
      <c r="F50" s="8" t="s">
        <v>704</v>
      </c>
      <c r="G50" s="55">
        <v>46</v>
      </c>
      <c r="H50" s="55"/>
      <c r="I50" s="8" t="s">
        <v>402</v>
      </c>
      <c r="J50" s="88">
        <f t="shared" si="3"/>
        <v>0</v>
      </c>
      <c r="K50" s="8">
        <v>200</v>
      </c>
      <c r="L50" s="89"/>
      <c r="M50" s="55" t="e">
        <f t="shared" si="0"/>
        <v>#DIV/0!</v>
      </c>
      <c r="N50" s="84" t="e">
        <f t="shared" si="1"/>
        <v>#DIV/0!</v>
      </c>
      <c r="O50" s="84" t="e">
        <f t="shared" si="2"/>
        <v>#DIV/0!</v>
      </c>
      <c r="P50" s="7"/>
    </row>
    <row r="51" spans="1:16" ht="12.75" customHeight="1" x14ac:dyDescent="0.2">
      <c r="A51" s="7" t="s">
        <v>183</v>
      </c>
      <c r="B51" s="8" t="s">
        <v>400</v>
      </c>
      <c r="C51" s="8" t="s">
        <v>232</v>
      </c>
      <c r="D51" s="7"/>
      <c r="E51" s="8" t="s">
        <v>180</v>
      </c>
      <c r="F51" s="8" t="s">
        <v>120</v>
      </c>
      <c r="H51" s="55">
        <v>4</v>
      </c>
      <c r="I51" s="8" t="s">
        <v>404</v>
      </c>
      <c r="J51" s="90"/>
      <c r="K51" s="8" t="s">
        <v>120</v>
      </c>
      <c r="L51" s="63"/>
      <c r="M51" s="55"/>
      <c r="N51" s="84"/>
      <c r="O51" s="84"/>
      <c r="P51" s="7"/>
    </row>
    <row r="52" spans="1:16" ht="12.75" customHeight="1" x14ac:dyDescent="0.2">
      <c r="A52" s="7" t="s">
        <v>183</v>
      </c>
      <c r="B52" s="8" t="s">
        <v>400</v>
      </c>
      <c r="C52" s="8" t="s">
        <v>233</v>
      </c>
      <c r="D52" s="7"/>
      <c r="E52" s="8" t="s">
        <v>356</v>
      </c>
      <c r="F52" s="8" t="s">
        <v>706</v>
      </c>
      <c r="G52" s="55">
        <v>36</v>
      </c>
      <c r="H52" s="55"/>
      <c r="I52" s="8" t="s">
        <v>402</v>
      </c>
      <c r="J52" s="88">
        <f>J50</f>
        <v>0</v>
      </c>
      <c r="K52" s="8">
        <v>120</v>
      </c>
      <c r="L52" s="89"/>
      <c r="M52" s="55" t="e">
        <f t="shared" si="0"/>
        <v>#DIV/0!</v>
      </c>
      <c r="N52" s="84" t="e">
        <f t="shared" si="1"/>
        <v>#DIV/0!</v>
      </c>
      <c r="O52" s="84" t="e">
        <f t="shared" si="2"/>
        <v>#DIV/0!</v>
      </c>
      <c r="P52" s="7"/>
    </row>
    <row r="53" spans="1:16" ht="12.75" customHeight="1" x14ac:dyDescent="0.2">
      <c r="A53" s="7" t="s">
        <v>183</v>
      </c>
      <c r="B53" s="8" t="s">
        <v>400</v>
      </c>
      <c r="C53" s="8" t="s">
        <v>234</v>
      </c>
      <c r="D53" s="7"/>
      <c r="E53" s="8" t="s">
        <v>357</v>
      </c>
      <c r="F53" s="8" t="s">
        <v>705</v>
      </c>
      <c r="G53" s="55">
        <v>21</v>
      </c>
      <c r="H53" s="55"/>
      <c r="I53" s="8" t="s">
        <v>403</v>
      </c>
      <c r="J53" s="88">
        <f t="shared" si="3"/>
        <v>0</v>
      </c>
      <c r="K53" s="8">
        <v>80</v>
      </c>
      <c r="L53" s="89"/>
      <c r="M53" s="55" t="e">
        <f t="shared" si="0"/>
        <v>#DIV/0!</v>
      </c>
      <c r="N53" s="84" t="e">
        <f t="shared" si="1"/>
        <v>#DIV/0!</v>
      </c>
      <c r="O53" s="84" t="e">
        <f t="shared" si="2"/>
        <v>#DIV/0!</v>
      </c>
      <c r="P53" s="7"/>
    </row>
    <row r="54" spans="1:16" ht="12.75" customHeight="1" x14ac:dyDescent="0.2">
      <c r="A54" s="7" t="s">
        <v>183</v>
      </c>
      <c r="B54" s="8" t="s">
        <v>400</v>
      </c>
      <c r="C54" s="8" t="s">
        <v>235</v>
      </c>
      <c r="D54" s="7"/>
      <c r="E54" s="8" t="s">
        <v>337</v>
      </c>
      <c r="F54" s="8" t="s">
        <v>705</v>
      </c>
      <c r="G54" s="55">
        <v>55</v>
      </c>
      <c r="H54" s="55"/>
      <c r="I54" s="8" t="s">
        <v>403</v>
      </c>
      <c r="J54" s="88">
        <f t="shared" si="3"/>
        <v>0</v>
      </c>
      <c r="K54" s="8">
        <v>120</v>
      </c>
      <c r="L54" s="89"/>
      <c r="M54" s="55" t="e">
        <f t="shared" si="0"/>
        <v>#DIV/0!</v>
      </c>
      <c r="N54" s="84" t="e">
        <f t="shared" si="1"/>
        <v>#DIV/0!</v>
      </c>
      <c r="O54" s="84" t="e">
        <f t="shared" si="2"/>
        <v>#DIV/0!</v>
      </c>
      <c r="P54" s="7"/>
    </row>
    <row r="55" spans="1:16" ht="12.75" customHeight="1" x14ac:dyDescent="0.2">
      <c r="A55" s="7" t="s">
        <v>183</v>
      </c>
      <c r="B55" s="8" t="s">
        <v>400</v>
      </c>
      <c r="C55" s="8" t="s">
        <v>236</v>
      </c>
      <c r="D55" s="7"/>
      <c r="E55" s="8" t="s">
        <v>177</v>
      </c>
      <c r="F55" s="8" t="s">
        <v>705</v>
      </c>
      <c r="G55" s="55">
        <v>10</v>
      </c>
      <c r="H55" s="55"/>
      <c r="I55" s="8" t="s">
        <v>402</v>
      </c>
      <c r="J55" s="88">
        <f t="shared" si="3"/>
        <v>0</v>
      </c>
      <c r="K55" s="8">
        <v>80</v>
      </c>
      <c r="L55" s="89"/>
      <c r="M55" s="55" t="e">
        <f t="shared" si="0"/>
        <v>#DIV/0!</v>
      </c>
      <c r="N55" s="84" t="e">
        <f t="shared" si="1"/>
        <v>#DIV/0!</v>
      </c>
      <c r="O55" s="84" t="e">
        <f t="shared" si="2"/>
        <v>#DIV/0!</v>
      </c>
      <c r="P55" s="7"/>
    </row>
    <row r="56" spans="1:16" ht="12.75" customHeight="1" x14ac:dyDescent="0.2">
      <c r="A56" s="7" t="s">
        <v>183</v>
      </c>
      <c r="B56" s="8" t="s">
        <v>400</v>
      </c>
      <c r="C56" s="8" t="s">
        <v>237</v>
      </c>
      <c r="D56" s="7"/>
      <c r="E56" s="8" t="s">
        <v>177</v>
      </c>
      <c r="F56" s="8" t="s">
        <v>705</v>
      </c>
      <c r="G56" s="55">
        <v>10</v>
      </c>
      <c r="H56" s="55"/>
      <c r="I56" s="8" t="s">
        <v>402</v>
      </c>
      <c r="J56" s="88">
        <f t="shared" si="3"/>
        <v>0</v>
      </c>
      <c r="K56" s="8">
        <v>80</v>
      </c>
      <c r="L56" s="89"/>
      <c r="M56" s="55" t="e">
        <f t="shared" si="0"/>
        <v>#DIV/0!</v>
      </c>
      <c r="N56" s="84" t="e">
        <f t="shared" si="1"/>
        <v>#DIV/0!</v>
      </c>
      <c r="O56" s="84" t="e">
        <f t="shared" si="2"/>
        <v>#DIV/0!</v>
      </c>
      <c r="P56" s="7"/>
    </row>
    <row r="57" spans="1:16" ht="12.75" customHeight="1" x14ac:dyDescent="0.2">
      <c r="A57" s="7" t="s">
        <v>183</v>
      </c>
      <c r="B57" s="8" t="s">
        <v>400</v>
      </c>
      <c r="C57" s="8" t="s">
        <v>238</v>
      </c>
      <c r="D57" s="7"/>
      <c r="E57" s="8" t="s">
        <v>347</v>
      </c>
      <c r="F57" s="8" t="s">
        <v>706</v>
      </c>
      <c r="G57" s="55">
        <v>54</v>
      </c>
      <c r="H57" s="55"/>
      <c r="I57" s="8" t="s">
        <v>402</v>
      </c>
      <c r="J57" s="88">
        <f t="shared" si="3"/>
        <v>0</v>
      </c>
      <c r="K57" s="8">
        <v>120</v>
      </c>
      <c r="L57" s="89"/>
      <c r="M57" s="55" t="e">
        <f t="shared" si="0"/>
        <v>#DIV/0!</v>
      </c>
      <c r="N57" s="84" t="e">
        <f t="shared" si="1"/>
        <v>#DIV/0!</v>
      </c>
      <c r="O57" s="84" t="e">
        <f t="shared" si="2"/>
        <v>#DIV/0!</v>
      </c>
      <c r="P57" s="7"/>
    </row>
    <row r="58" spans="1:16" ht="12.75" customHeight="1" x14ac:dyDescent="0.2">
      <c r="A58" s="7" t="s">
        <v>183</v>
      </c>
      <c r="B58" s="8" t="s">
        <v>400</v>
      </c>
      <c r="C58" s="8" t="s">
        <v>239</v>
      </c>
      <c r="D58" s="7"/>
      <c r="E58" s="8" t="s">
        <v>358</v>
      </c>
      <c r="F58" s="8" t="s">
        <v>706</v>
      </c>
      <c r="G58" s="55">
        <v>54</v>
      </c>
      <c r="H58" s="55"/>
      <c r="I58" s="8" t="s">
        <v>402</v>
      </c>
      <c r="J58" s="88">
        <f t="shared" si="3"/>
        <v>0</v>
      </c>
      <c r="K58" s="8">
        <v>120</v>
      </c>
      <c r="L58" s="89"/>
      <c r="M58" s="55" t="e">
        <f t="shared" si="0"/>
        <v>#DIV/0!</v>
      </c>
      <c r="N58" s="84" t="e">
        <f t="shared" si="1"/>
        <v>#DIV/0!</v>
      </c>
      <c r="O58" s="84" t="e">
        <f t="shared" si="2"/>
        <v>#DIV/0!</v>
      </c>
      <c r="P58" s="7"/>
    </row>
    <row r="59" spans="1:16" ht="12.75" customHeight="1" x14ac:dyDescent="0.2">
      <c r="A59" s="7" t="s">
        <v>183</v>
      </c>
      <c r="B59" s="8" t="s">
        <v>400</v>
      </c>
      <c r="C59" s="8" t="s">
        <v>240</v>
      </c>
      <c r="D59" s="7"/>
      <c r="E59" s="8" t="s">
        <v>359</v>
      </c>
      <c r="F59" s="8" t="s">
        <v>706</v>
      </c>
      <c r="G59" s="55">
        <v>54</v>
      </c>
      <c r="H59" s="55"/>
      <c r="I59" s="8" t="s">
        <v>402</v>
      </c>
      <c r="J59" s="88">
        <f t="shared" si="3"/>
        <v>0</v>
      </c>
      <c r="K59" s="8">
        <v>120</v>
      </c>
      <c r="L59" s="89"/>
      <c r="M59" s="55" t="e">
        <f t="shared" si="0"/>
        <v>#DIV/0!</v>
      </c>
      <c r="N59" s="84" t="e">
        <f t="shared" si="1"/>
        <v>#DIV/0!</v>
      </c>
      <c r="O59" s="84" t="e">
        <f t="shared" si="2"/>
        <v>#DIV/0!</v>
      </c>
      <c r="P59" s="7"/>
    </row>
    <row r="60" spans="1:16" ht="12.75" customHeight="1" x14ac:dyDescent="0.2">
      <c r="A60" s="7" t="s">
        <v>183</v>
      </c>
      <c r="B60" s="8" t="s">
        <v>400</v>
      </c>
      <c r="C60" s="8" t="s">
        <v>241</v>
      </c>
      <c r="D60" s="7"/>
      <c r="E60" s="8" t="s">
        <v>359</v>
      </c>
      <c r="F60" s="8" t="s">
        <v>706</v>
      </c>
      <c r="G60" s="55">
        <v>71</v>
      </c>
      <c r="H60" s="55"/>
      <c r="I60" s="8" t="s">
        <v>402</v>
      </c>
      <c r="J60" s="88">
        <f t="shared" si="3"/>
        <v>0</v>
      </c>
      <c r="K60" s="8">
        <v>120</v>
      </c>
      <c r="L60" s="89"/>
      <c r="M60" s="55" t="e">
        <f t="shared" si="0"/>
        <v>#DIV/0!</v>
      </c>
      <c r="N60" s="84" t="e">
        <f t="shared" si="1"/>
        <v>#DIV/0!</v>
      </c>
      <c r="O60" s="84" t="e">
        <f t="shared" si="2"/>
        <v>#DIV/0!</v>
      </c>
      <c r="P60" s="7"/>
    </row>
    <row r="61" spans="1:16" ht="12.75" customHeight="1" x14ac:dyDescent="0.2">
      <c r="A61" s="7" t="s">
        <v>183</v>
      </c>
      <c r="B61" s="8" t="s">
        <v>400</v>
      </c>
      <c r="C61" s="8" t="s">
        <v>242</v>
      </c>
      <c r="D61" s="7"/>
      <c r="E61" s="8" t="s">
        <v>359</v>
      </c>
      <c r="F61" s="8" t="s">
        <v>706</v>
      </c>
      <c r="G61" s="55">
        <v>53</v>
      </c>
      <c r="H61" s="55"/>
      <c r="I61" s="8" t="s">
        <v>402</v>
      </c>
      <c r="J61" s="88">
        <f t="shared" si="3"/>
        <v>0</v>
      </c>
      <c r="K61" s="8">
        <v>120</v>
      </c>
      <c r="L61" s="89"/>
      <c r="M61" s="55" t="e">
        <f t="shared" si="0"/>
        <v>#DIV/0!</v>
      </c>
      <c r="N61" s="84" t="e">
        <f t="shared" si="1"/>
        <v>#DIV/0!</v>
      </c>
      <c r="O61" s="84" t="e">
        <f t="shared" si="2"/>
        <v>#DIV/0!</v>
      </c>
      <c r="P61" s="7"/>
    </row>
    <row r="62" spans="1:16" ht="12.75" customHeight="1" x14ac:dyDescent="0.2">
      <c r="A62" s="7" t="s">
        <v>183</v>
      </c>
      <c r="B62" s="8" t="s">
        <v>400</v>
      </c>
      <c r="C62" s="8" t="s">
        <v>243</v>
      </c>
      <c r="D62" s="7"/>
      <c r="E62" s="8" t="s">
        <v>336</v>
      </c>
      <c r="F62" s="8" t="s">
        <v>704</v>
      </c>
      <c r="G62" s="55">
        <v>32</v>
      </c>
      <c r="H62" s="55"/>
      <c r="I62" s="8" t="s">
        <v>405</v>
      </c>
      <c r="J62" s="88">
        <f t="shared" si="3"/>
        <v>0</v>
      </c>
      <c r="K62" s="8">
        <v>200</v>
      </c>
      <c r="L62" s="89"/>
      <c r="M62" s="55" t="e">
        <f t="shared" si="0"/>
        <v>#DIV/0!</v>
      </c>
      <c r="N62" s="84" t="e">
        <f t="shared" si="1"/>
        <v>#DIV/0!</v>
      </c>
      <c r="O62" s="84" t="e">
        <f t="shared" si="2"/>
        <v>#DIV/0!</v>
      </c>
      <c r="P62" s="7"/>
    </row>
    <row r="63" spans="1:16" ht="12.75" customHeight="1" x14ac:dyDescent="0.2">
      <c r="A63" s="7" t="s">
        <v>183</v>
      </c>
      <c r="B63" s="8" t="s">
        <v>400</v>
      </c>
      <c r="C63" s="8" t="s">
        <v>244</v>
      </c>
      <c r="D63" s="7"/>
      <c r="E63" s="8" t="s">
        <v>360</v>
      </c>
      <c r="F63" s="8" t="s">
        <v>705</v>
      </c>
      <c r="G63" s="55">
        <v>32</v>
      </c>
      <c r="H63" s="55"/>
      <c r="I63" s="8" t="s">
        <v>403</v>
      </c>
      <c r="J63" s="88">
        <f t="shared" si="3"/>
        <v>0</v>
      </c>
      <c r="K63" s="8">
        <v>80</v>
      </c>
      <c r="L63" s="89"/>
      <c r="M63" s="55" t="e">
        <f t="shared" si="0"/>
        <v>#DIV/0!</v>
      </c>
      <c r="N63" s="84" t="e">
        <f t="shared" si="1"/>
        <v>#DIV/0!</v>
      </c>
      <c r="O63" s="84" t="e">
        <f t="shared" si="2"/>
        <v>#DIV/0!</v>
      </c>
      <c r="P63" s="7"/>
    </row>
    <row r="64" spans="1:16" ht="12.75" customHeight="1" x14ac:dyDescent="0.2">
      <c r="A64" s="7" t="s">
        <v>183</v>
      </c>
      <c r="B64" s="8" t="s">
        <v>400</v>
      </c>
      <c r="C64" s="8" t="s">
        <v>245</v>
      </c>
      <c r="D64" s="7"/>
      <c r="E64" s="8" t="s">
        <v>361</v>
      </c>
      <c r="F64" s="8" t="s">
        <v>705</v>
      </c>
      <c r="G64" s="55">
        <v>16</v>
      </c>
      <c r="H64" s="55"/>
      <c r="I64" s="8" t="s">
        <v>403</v>
      </c>
      <c r="J64" s="88">
        <f t="shared" si="3"/>
        <v>0</v>
      </c>
      <c r="K64" s="8">
        <v>80</v>
      </c>
      <c r="L64" s="89"/>
      <c r="M64" s="55" t="e">
        <f t="shared" si="0"/>
        <v>#DIV/0!</v>
      </c>
      <c r="N64" s="84" t="e">
        <f t="shared" si="1"/>
        <v>#DIV/0!</v>
      </c>
      <c r="O64" s="84" t="e">
        <f t="shared" si="2"/>
        <v>#DIV/0!</v>
      </c>
      <c r="P64" s="7"/>
    </row>
    <row r="65" spans="1:16" ht="12.75" customHeight="1" x14ac:dyDescent="0.2">
      <c r="A65" s="7" t="s">
        <v>183</v>
      </c>
      <c r="B65" s="8" t="s">
        <v>400</v>
      </c>
      <c r="C65" s="8" t="s">
        <v>246</v>
      </c>
      <c r="D65" s="7"/>
      <c r="E65" s="8" t="s">
        <v>338</v>
      </c>
      <c r="F65" s="8" t="s">
        <v>702</v>
      </c>
      <c r="G65" s="55">
        <v>13</v>
      </c>
      <c r="H65" s="55"/>
      <c r="I65" s="8" t="s">
        <v>404</v>
      </c>
      <c r="J65" s="88">
        <f t="shared" si="3"/>
        <v>0</v>
      </c>
      <c r="K65" s="8">
        <v>400</v>
      </c>
      <c r="L65" s="89"/>
      <c r="M65" s="55" t="e">
        <f t="shared" si="0"/>
        <v>#DIV/0!</v>
      </c>
      <c r="N65" s="84" t="e">
        <f t="shared" si="1"/>
        <v>#DIV/0!</v>
      </c>
      <c r="O65" s="84" t="e">
        <f t="shared" si="2"/>
        <v>#DIV/0!</v>
      </c>
      <c r="P65" s="7"/>
    </row>
    <row r="66" spans="1:16" ht="12.75" customHeight="1" x14ac:dyDescent="0.2">
      <c r="A66" s="7" t="s">
        <v>183</v>
      </c>
      <c r="B66" s="8" t="s">
        <v>400</v>
      </c>
      <c r="C66" s="8" t="s">
        <v>247</v>
      </c>
      <c r="D66" s="7"/>
      <c r="E66" s="8" t="s">
        <v>339</v>
      </c>
      <c r="F66" s="8" t="s">
        <v>702</v>
      </c>
      <c r="G66" s="55">
        <v>3</v>
      </c>
      <c r="H66" s="55"/>
      <c r="I66" s="8" t="s">
        <v>404</v>
      </c>
      <c r="J66" s="88">
        <f t="shared" si="3"/>
        <v>0</v>
      </c>
      <c r="K66" s="8">
        <v>200</v>
      </c>
      <c r="L66" s="89"/>
      <c r="M66" s="55" t="e">
        <f t="shared" si="0"/>
        <v>#DIV/0!</v>
      </c>
      <c r="N66" s="84" t="e">
        <f t="shared" si="1"/>
        <v>#DIV/0!</v>
      </c>
      <c r="O66" s="84" t="e">
        <f t="shared" si="2"/>
        <v>#DIV/0!</v>
      </c>
      <c r="P66" s="7"/>
    </row>
    <row r="67" spans="1:16" ht="12.75" customHeight="1" x14ac:dyDescent="0.2">
      <c r="A67" s="7" t="s">
        <v>183</v>
      </c>
      <c r="B67" s="8" t="s">
        <v>400</v>
      </c>
      <c r="C67" s="8" t="s">
        <v>248</v>
      </c>
      <c r="D67" s="7"/>
      <c r="E67" s="8" t="s">
        <v>349</v>
      </c>
      <c r="F67" s="8" t="s">
        <v>702</v>
      </c>
      <c r="G67" s="55">
        <v>3</v>
      </c>
      <c r="H67" s="55"/>
      <c r="I67" s="8" t="s">
        <v>404</v>
      </c>
      <c r="J67" s="88">
        <f t="shared" si="3"/>
        <v>0</v>
      </c>
      <c r="K67" s="8">
        <v>200</v>
      </c>
      <c r="L67" s="89"/>
      <c r="M67" s="55" t="e">
        <f t="shared" ref="M67:M130" si="4">G67/L67*K67</f>
        <v>#DIV/0!</v>
      </c>
      <c r="N67" s="84" t="e">
        <f t="shared" ref="N67:N130" si="5">O67/12</f>
        <v>#DIV/0!</v>
      </c>
      <c r="O67" s="84" t="e">
        <f t="shared" ref="O67:O130" si="6">M67*J67</f>
        <v>#DIV/0!</v>
      </c>
      <c r="P67" s="7"/>
    </row>
    <row r="68" spans="1:16" ht="12.75" customHeight="1" x14ac:dyDescent="0.2">
      <c r="A68" s="7" t="s">
        <v>183</v>
      </c>
      <c r="B68" s="8" t="s">
        <v>400</v>
      </c>
      <c r="C68" s="8" t="s">
        <v>249</v>
      </c>
      <c r="D68" s="7"/>
      <c r="E68" s="8" t="s">
        <v>341</v>
      </c>
      <c r="F68" s="8" t="s">
        <v>702</v>
      </c>
      <c r="G68" s="55">
        <v>16</v>
      </c>
      <c r="H68" s="55"/>
      <c r="I68" s="8" t="s">
        <v>404</v>
      </c>
      <c r="J68" s="88">
        <f t="shared" ref="J68:J86" si="7">J67</f>
        <v>0</v>
      </c>
      <c r="K68" s="8">
        <v>400</v>
      </c>
      <c r="L68" s="89"/>
      <c r="M68" s="55" t="e">
        <f t="shared" si="4"/>
        <v>#DIV/0!</v>
      </c>
      <c r="N68" s="84" t="e">
        <f t="shared" si="5"/>
        <v>#DIV/0!</v>
      </c>
      <c r="O68" s="84" t="e">
        <f t="shared" si="6"/>
        <v>#DIV/0!</v>
      </c>
      <c r="P68" s="7"/>
    </row>
    <row r="69" spans="1:16" ht="12.75" customHeight="1" x14ac:dyDescent="0.2">
      <c r="A69" s="7" t="s">
        <v>183</v>
      </c>
      <c r="B69" s="8" t="s">
        <v>400</v>
      </c>
      <c r="C69" s="8" t="s">
        <v>250</v>
      </c>
      <c r="D69" s="7"/>
      <c r="E69" s="8" t="s">
        <v>116</v>
      </c>
      <c r="F69" s="8" t="s">
        <v>704</v>
      </c>
      <c r="G69" s="55">
        <v>96</v>
      </c>
      <c r="H69" s="55"/>
      <c r="I69" s="8" t="s">
        <v>402</v>
      </c>
      <c r="J69" s="88">
        <f t="shared" si="7"/>
        <v>0</v>
      </c>
      <c r="K69" s="8">
        <v>200</v>
      </c>
      <c r="L69" s="89"/>
      <c r="M69" s="55" t="e">
        <f t="shared" si="4"/>
        <v>#DIV/0!</v>
      </c>
      <c r="N69" s="84" t="e">
        <f t="shared" si="5"/>
        <v>#DIV/0!</v>
      </c>
      <c r="O69" s="84" t="e">
        <f t="shared" si="6"/>
        <v>#DIV/0!</v>
      </c>
      <c r="P69" s="7"/>
    </row>
    <row r="70" spans="1:16" ht="12.75" customHeight="1" x14ac:dyDescent="0.2">
      <c r="A70" s="7" t="s">
        <v>183</v>
      </c>
      <c r="B70" s="8" t="s">
        <v>400</v>
      </c>
      <c r="C70" s="8" t="s">
        <v>251</v>
      </c>
      <c r="D70" s="7"/>
      <c r="E70" s="8" t="s">
        <v>116</v>
      </c>
      <c r="F70" s="8" t="s">
        <v>704</v>
      </c>
      <c r="G70" s="55">
        <v>36</v>
      </c>
      <c r="H70" s="55"/>
      <c r="I70" s="8" t="s">
        <v>402</v>
      </c>
      <c r="J70" s="88">
        <f t="shared" si="7"/>
        <v>0</v>
      </c>
      <c r="K70" s="8">
        <v>200</v>
      </c>
      <c r="L70" s="89"/>
      <c r="M70" s="55" t="e">
        <f t="shared" si="4"/>
        <v>#DIV/0!</v>
      </c>
      <c r="N70" s="84" t="e">
        <f t="shared" si="5"/>
        <v>#DIV/0!</v>
      </c>
      <c r="O70" s="84" t="e">
        <f t="shared" si="6"/>
        <v>#DIV/0!</v>
      </c>
      <c r="P70" s="7"/>
    </row>
    <row r="71" spans="1:16" ht="12.75" customHeight="1" x14ac:dyDescent="0.2">
      <c r="A71" s="7" t="s">
        <v>183</v>
      </c>
      <c r="B71" s="8" t="s">
        <v>401</v>
      </c>
      <c r="C71" s="8" t="s">
        <v>252</v>
      </c>
      <c r="D71" s="7"/>
      <c r="E71" s="8" t="s">
        <v>362</v>
      </c>
      <c r="F71" s="8" t="s">
        <v>706</v>
      </c>
      <c r="G71" s="55">
        <v>75</v>
      </c>
      <c r="H71" s="55"/>
      <c r="I71" s="8" t="s">
        <v>406</v>
      </c>
      <c r="J71" s="88">
        <f t="shared" si="7"/>
        <v>0</v>
      </c>
      <c r="K71" s="8">
        <v>120</v>
      </c>
      <c r="L71" s="89"/>
      <c r="M71" s="55" t="e">
        <f t="shared" si="4"/>
        <v>#DIV/0!</v>
      </c>
      <c r="N71" s="84" t="e">
        <f t="shared" si="5"/>
        <v>#DIV/0!</v>
      </c>
      <c r="O71" s="84" t="e">
        <f t="shared" si="6"/>
        <v>#DIV/0!</v>
      </c>
      <c r="P71" s="7"/>
    </row>
    <row r="72" spans="1:16" ht="12.75" customHeight="1" x14ac:dyDescent="0.2">
      <c r="A72" s="7" t="s">
        <v>183</v>
      </c>
      <c r="B72" s="8" t="s">
        <v>401</v>
      </c>
      <c r="C72" s="8" t="s">
        <v>253</v>
      </c>
      <c r="D72" s="7"/>
      <c r="E72" s="8" t="s">
        <v>363</v>
      </c>
      <c r="F72" s="8" t="s">
        <v>706</v>
      </c>
      <c r="G72" s="55">
        <v>50</v>
      </c>
      <c r="H72" s="55"/>
      <c r="I72" s="8" t="s">
        <v>402</v>
      </c>
      <c r="J72" s="88">
        <f t="shared" si="7"/>
        <v>0</v>
      </c>
      <c r="K72" s="8">
        <v>120</v>
      </c>
      <c r="L72" s="89"/>
      <c r="M72" s="55" t="e">
        <f t="shared" si="4"/>
        <v>#DIV/0!</v>
      </c>
      <c r="N72" s="84" t="e">
        <f t="shared" si="5"/>
        <v>#DIV/0!</v>
      </c>
      <c r="O72" s="84" t="e">
        <f t="shared" si="6"/>
        <v>#DIV/0!</v>
      </c>
      <c r="P72" s="7"/>
    </row>
    <row r="73" spans="1:16" ht="12.75" customHeight="1" x14ac:dyDescent="0.2">
      <c r="A73" s="7" t="s">
        <v>183</v>
      </c>
      <c r="B73" s="8" t="s">
        <v>401</v>
      </c>
      <c r="C73" s="8" t="s">
        <v>254</v>
      </c>
      <c r="D73" s="7"/>
      <c r="E73" s="8" t="s">
        <v>363</v>
      </c>
      <c r="F73" s="8" t="s">
        <v>706</v>
      </c>
      <c r="G73" s="55">
        <v>50</v>
      </c>
      <c r="H73" s="55"/>
      <c r="I73" s="8" t="s">
        <v>402</v>
      </c>
      <c r="J73" s="88">
        <f t="shared" si="7"/>
        <v>0</v>
      </c>
      <c r="K73" s="8">
        <v>120</v>
      </c>
      <c r="L73" s="89"/>
      <c r="M73" s="55" t="e">
        <f t="shared" si="4"/>
        <v>#DIV/0!</v>
      </c>
      <c r="N73" s="84" t="e">
        <f t="shared" si="5"/>
        <v>#DIV/0!</v>
      </c>
      <c r="O73" s="84" t="e">
        <f t="shared" si="6"/>
        <v>#DIV/0!</v>
      </c>
      <c r="P73" s="7"/>
    </row>
    <row r="74" spans="1:16" ht="12.75" customHeight="1" x14ac:dyDescent="0.2">
      <c r="A74" s="7" t="s">
        <v>183</v>
      </c>
      <c r="B74" s="8" t="s">
        <v>401</v>
      </c>
      <c r="C74" s="8" t="s">
        <v>255</v>
      </c>
      <c r="D74" s="7"/>
      <c r="E74" s="8" t="s">
        <v>336</v>
      </c>
      <c r="F74" s="8" t="s">
        <v>704</v>
      </c>
      <c r="G74" s="55">
        <v>10</v>
      </c>
      <c r="H74" s="55"/>
      <c r="I74" s="8" t="s">
        <v>405</v>
      </c>
      <c r="J74" s="88">
        <f t="shared" si="7"/>
        <v>0</v>
      </c>
      <c r="K74" s="8">
        <v>200</v>
      </c>
      <c r="L74" s="89"/>
      <c r="M74" s="55" t="e">
        <f t="shared" si="4"/>
        <v>#DIV/0!</v>
      </c>
      <c r="N74" s="84" t="e">
        <f t="shared" si="5"/>
        <v>#DIV/0!</v>
      </c>
      <c r="O74" s="84" t="e">
        <f t="shared" si="6"/>
        <v>#DIV/0!</v>
      </c>
      <c r="P74" s="7"/>
    </row>
    <row r="75" spans="1:16" ht="12.75" customHeight="1" x14ac:dyDescent="0.2">
      <c r="A75" s="7" t="s">
        <v>183</v>
      </c>
      <c r="B75" s="8" t="s">
        <v>401</v>
      </c>
      <c r="C75" s="8" t="s">
        <v>256</v>
      </c>
      <c r="D75" s="7"/>
      <c r="E75" s="8" t="s">
        <v>363</v>
      </c>
      <c r="F75" s="8" t="s">
        <v>706</v>
      </c>
      <c r="G75" s="55">
        <v>50</v>
      </c>
      <c r="H75" s="55"/>
      <c r="I75" s="8" t="s">
        <v>402</v>
      </c>
      <c r="J75" s="88">
        <f t="shared" si="7"/>
        <v>0</v>
      </c>
      <c r="K75" s="8">
        <v>120</v>
      </c>
      <c r="L75" s="89"/>
      <c r="M75" s="55" t="e">
        <f t="shared" si="4"/>
        <v>#DIV/0!</v>
      </c>
      <c r="N75" s="84" t="e">
        <f t="shared" si="5"/>
        <v>#DIV/0!</v>
      </c>
      <c r="O75" s="84" t="e">
        <f t="shared" si="6"/>
        <v>#DIV/0!</v>
      </c>
      <c r="P75" s="7"/>
    </row>
    <row r="76" spans="1:16" ht="12.75" customHeight="1" x14ac:dyDescent="0.2">
      <c r="A76" s="7" t="s">
        <v>183</v>
      </c>
      <c r="B76" s="8" t="s">
        <v>401</v>
      </c>
      <c r="C76" s="8" t="s">
        <v>257</v>
      </c>
      <c r="D76" s="7"/>
      <c r="E76" s="8" t="s">
        <v>364</v>
      </c>
      <c r="F76" s="8" t="s">
        <v>706</v>
      </c>
      <c r="G76" s="55">
        <v>50</v>
      </c>
      <c r="H76" s="55"/>
      <c r="I76" s="8" t="s">
        <v>402</v>
      </c>
      <c r="J76" s="88">
        <f t="shared" si="7"/>
        <v>0</v>
      </c>
      <c r="K76" s="8">
        <v>120</v>
      </c>
      <c r="L76" s="89"/>
      <c r="M76" s="55" t="e">
        <f t="shared" si="4"/>
        <v>#DIV/0!</v>
      </c>
      <c r="N76" s="84" t="e">
        <f t="shared" si="5"/>
        <v>#DIV/0!</v>
      </c>
      <c r="O76" s="84" t="e">
        <f t="shared" si="6"/>
        <v>#DIV/0!</v>
      </c>
      <c r="P76" s="7"/>
    </row>
    <row r="77" spans="1:16" ht="12.75" customHeight="1" x14ac:dyDescent="0.2">
      <c r="A77" s="7" t="s">
        <v>183</v>
      </c>
      <c r="B77" s="8" t="s">
        <v>401</v>
      </c>
      <c r="C77" s="8" t="s">
        <v>258</v>
      </c>
      <c r="D77" s="7"/>
      <c r="E77" s="8" t="s">
        <v>365</v>
      </c>
      <c r="F77" s="8" t="s">
        <v>706</v>
      </c>
      <c r="G77" s="55">
        <v>50</v>
      </c>
      <c r="H77" s="55"/>
      <c r="I77" s="8" t="s">
        <v>402</v>
      </c>
      <c r="J77" s="88">
        <f t="shared" si="7"/>
        <v>0</v>
      </c>
      <c r="K77" s="8">
        <v>120</v>
      </c>
      <c r="L77" s="89"/>
      <c r="M77" s="55" t="e">
        <f t="shared" si="4"/>
        <v>#DIV/0!</v>
      </c>
      <c r="N77" s="84" t="e">
        <f t="shared" si="5"/>
        <v>#DIV/0!</v>
      </c>
      <c r="O77" s="84" t="e">
        <f t="shared" si="6"/>
        <v>#DIV/0!</v>
      </c>
      <c r="P77" s="7"/>
    </row>
    <row r="78" spans="1:16" ht="12.75" customHeight="1" x14ac:dyDescent="0.2">
      <c r="A78" s="7" t="s">
        <v>183</v>
      </c>
      <c r="B78" s="8" t="s">
        <v>401</v>
      </c>
      <c r="C78" s="8" t="s">
        <v>259</v>
      </c>
      <c r="D78" s="7"/>
      <c r="E78" s="8" t="s">
        <v>366</v>
      </c>
      <c r="F78" s="8" t="s">
        <v>706</v>
      </c>
      <c r="G78" s="55">
        <v>88</v>
      </c>
      <c r="H78" s="55"/>
      <c r="I78" s="8" t="s">
        <v>406</v>
      </c>
      <c r="J78" s="88">
        <f t="shared" si="7"/>
        <v>0</v>
      </c>
      <c r="K78" s="8">
        <v>120</v>
      </c>
      <c r="L78" s="89"/>
      <c r="M78" s="55" t="e">
        <f t="shared" si="4"/>
        <v>#DIV/0!</v>
      </c>
      <c r="N78" s="84" t="e">
        <f t="shared" si="5"/>
        <v>#DIV/0!</v>
      </c>
      <c r="O78" s="84" t="e">
        <f t="shared" si="6"/>
        <v>#DIV/0!</v>
      </c>
      <c r="P78" s="7"/>
    </row>
    <row r="79" spans="1:16" ht="12.75" customHeight="1" x14ac:dyDescent="0.2">
      <c r="A79" s="7" t="s">
        <v>183</v>
      </c>
      <c r="B79" s="8" t="s">
        <v>401</v>
      </c>
      <c r="C79" s="8" t="s">
        <v>260</v>
      </c>
      <c r="D79" s="7"/>
      <c r="E79" s="8" t="s">
        <v>116</v>
      </c>
      <c r="F79" s="8" t="s">
        <v>704</v>
      </c>
      <c r="G79" s="55">
        <v>63</v>
      </c>
      <c r="H79" s="55"/>
      <c r="I79" s="8" t="s">
        <v>402</v>
      </c>
      <c r="J79" s="88">
        <f t="shared" si="7"/>
        <v>0</v>
      </c>
      <c r="K79" s="8">
        <v>200</v>
      </c>
      <c r="L79" s="89"/>
      <c r="M79" s="55" t="e">
        <f t="shared" si="4"/>
        <v>#DIV/0!</v>
      </c>
      <c r="N79" s="84" t="e">
        <f t="shared" si="5"/>
        <v>#DIV/0!</v>
      </c>
      <c r="O79" s="84" t="e">
        <f t="shared" si="6"/>
        <v>#DIV/0!</v>
      </c>
      <c r="P79" s="7"/>
    </row>
    <row r="80" spans="1:16" ht="12.75" customHeight="1" x14ac:dyDescent="0.2">
      <c r="A80" s="7" t="s">
        <v>183</v>
      </c>
      <c r="B80" s="8" t="s">
        <v>401</v>
      </c>
      <c r="C80" s="8" t="s">
        <v>261</v>
      </c>
      <c r="D80" s="7"/>
      <c r="E80" s="8" t="s">
        <v>341</v>
      </c>
      <c r="F80" s="8" t="s">
        <v>702</v>
      </c>
      <c r="G80" s="55">
        <v>10</v>
      </c>
      <c r="H80" s="55"/>
      <c r="I80" s="8" t="s">
        <v>406</v>
      </c>
      <c r="J80" s="88">
        <f t="shared" si="7"/>
        <v>0</v>
      </c>
      <c r="K80" s="8">
        <v>400</v>
      </c>
      <c r="L80" s="89"/>
      <c r="M80" s="55" t="e">
        <f t="shared" si="4"/>
        <v>#DIV/0!</v>
      </c>
      <c r="N80" s="84" t="e">
        <f t="shared" si="5"/>
        <v>#DIV/0!</v>
      </c>
      <c r="O80" s="84" t="e">
        <f t="shared" si="6"/>
        <v>#DIV/0!</v>
      </c>
      <c r="P80" s="7"/>
    </row>
    <row r="81" spans="1:16" ht="12.75" customHeight="1" x14ac:dyDescent="0.2">
      <c r="A81" s="7" t="s">
        <v>183</v>
      </c>
      <c r="B81" s="8" t="s">
        <v>401</v>
      </c>
      <c r="C81" s="8" t="s">
        <v>262</v>
      </c>
      <c r="D81" s="7"/>
      <c r="E81" s="8" t="s">
        <v>367</v>
      </c>
      <c r="F81" s="8" t="s">
        <v>702</v>
      </c>
      <c r="G81" s="55">
        <v>1</v>
      </c>
      <c r="H81" s="55"/>
      <c r="I81" s="8" t="s">
        <v>404</v>
      </c>
      <c r="J81" s="88">
        <f t="shared" si="7"/>
        <v>0</v>
      </c>
      <c r="K81" s="8">
        <v>200</v>
      </c>
      <c r="L81" s="89"/>
      <c r="M81" s="55" t="e">
        <f t="shared" si="4"/>
        <v>#DIV/0!</v>
      </c>
      <c r="N81" s="84" t="e">
        <f t="shared" si="5"/>
        <v>#DIV/0!</v>
      </c>
      <c r="O81" s="84" t="e">
        <f t="shared" si="6"/>
        <v>#DIV/0!</v>
      </c>
      <c r="P81" s="7"/>
    </row>
    <row r="82" spans="1:16" ht="12.75" customHeight="1" x14ac:dyDescent="0.2">
      <c r="A82" s="7" t="s">
        <v>183</v>
      </c>
      <c r="B82" s="8" t="s">
        <v>401</v>
      </c>
      <c r="C82" s="8" t="s">
        <v>263</v>
      </c>
      <c r="D82" s="7"/>
      <c r="E82" s="8" t="s">
        <v>368</v>
      </c>
      <c r="F82" s="8" t="s">
        <v>707</v>
      </c>
      <c r="G82" s="55">
        <v>50</v>
      </c>
      <c r="H82" s="55"/>
      <c r="I82" s="8" t="s">
        <v>406</v>
      </c>
      <c r="J82" s="88">
        <f t="shared" si="7"/>
        <v>0</v>
      </c>
      <c r="K82" s="8">
        <v>120</v>
      </c>
      <c r="L82" s="89"/>
      <c r="M82" s="55" t="e">
        <f t="shared" si="4"/>
        <v>#DIV/0!</v>
      </c>
      <c r="N82" s="84" t="e">
        <f t="shared" si="5"/>
        <v>#DIV/0!</v>
      </c>
      <c r="O82" s="84" t="e">
        <f t="shared" si="6"/>
        <v>#DIV/0!</v>
      </c>
      <c r="P82" s="7"/>
    </row>
    <row r="83" spans="1:16" ht="12.75" customHeight="1" x14ac:dyDescent="0.2">
      <c r="A83" s="7" t="s">
        <v>183</v>
      </c>
      <c r="B83" s="8" t="s">
        <v>401</v>
      </c>
      <c r="C83" s="8" t="s">
        <v>264</v>
      </c>
      <c r="D83" s="7"/>
      <c r="E83" s="8" t="s">
        <v>365</v>
      </c>
      <c r="F83" s="8" t="s">
        <v>706</v>
      </c>
      <c r="G83" s="55">
        <v>75</v>
      </c>
      <c r="H83" s="55"/>
      <c r="I83" s="8" t="s">
        <v>406</v>
      </c>
      <c r="J83" s="88">
        <f t="shared" si="7"/>
        <v>0</v>
      </c>
      <c r="K83" s="8">
        <v>120</v>
      </c>
      <c r="L83" s="89"/>
      <c r="M83" s="55" t="e">
        <f t="shared" si="4"/>
        <v>#DIV/0!</v>
      </c>
      <c r="N83" s="84" t="e">
        <f t="shared" si="5"/>
        <v>#DIV/0!</v>
      </c>
      <c r="O83" s="84" t="e">
        <f t="shared" si="6"/>
        <v>#DIV/0!</v>
      </c>
      <c r="P83" s="7"/>
    </row>
    <row r="84" spans="1:16" ht="12.75" customHeight="1" x14ac:dyDescent="0.2">
      <c r="A84" s="7" t="s">
        <v>183</v>
      </c>
      <c r="B84" s="8" t="s">
        <v>401</v>
      </c>
      <c r="C84" s="8" t="s">
        <v>265</v>
      </c>
      <c r="D84" s="7"/>
      <c r="E84" s="8" t="s">
        <v>365</v>
      </c>
      <c r="F84" s="8" t="s">
        <v>706</v>
      </c>
      <c r="G84" s="55">
        <v>75</v>
      </c>
      <c r="H84" s="55"/>
      <c r="I84" s="8" t="s">
        <v>406</v>
      </c>
      <c r="J84" s="88">
        <f t="shared" si="7"/>
        <v>0</v>
      </c>
      <c r="K84" s="8">
        <v>120</v>
      </c>
      <c r="L84" s="89"/>
      <c r="M84" s="55" t="e">
        <f t="shared" si="4"/>
        <v>#DIV/0!</v>
      </c>
      <c r="N84" s="84" t="e">
        <f t="shared" si="5"/>
        <v>#DIV/0!</v>
      </c>
      <c r="O84" s="84" t="e">
        <f t="shared" si="6"/>
        <v>#DIV/0!</v>
      </c>
      <c r="P84" s="7"/>
    </row>
    <row r="85" spans="1:16" ht="12.75" customHeight="1" x14ac:dyDescent="0.2">
      <c r="A85" s="7" t="s">
        <v>183</v>
      </c>
      <c r="B85" s="8" t="s">
        <v>401</v>
      </c>
      <c r="C85" s="8" t="s">
        <v>266</v>
      </c>
      <c r="D85" s="7"/>
      <c r="E85" s="8" t="s">
        <v>338</v>
      </c>
      <c r="F85" s="8" t="s">
        <v>702</v>
      </c>
      <c r="G85" s="55">
        <v>10</v>
      </c>
      <c r="H85" s="55"/>
      <c r="I85" s="8" t="s">
        <v>404</v>
      </c>
      <c r="J85" s="88">
        <f t="shared" si="7"/>
        <v>0</v>
      </c>
      <c r="K85" s="8">
        <v>400</v>
      </c>
      <c r="L85" s="89"/>
      <c r="M85" s="55" t="e">
        <f t="shared" si="4"/>
        <v>#DIV/0!</v>
      </c>
      <c r="N85" s="84" t="e">
        <f t="shared" si="5"/>
        <v>#DIV/0!</v>
      </c>
      <c r="O85" s="84" t="e">
        <f t="shared" si="6"/>
        <v>#DIV/0!</v>
      </c>
      <c r="P85" s="7"/>
    </row>
    <row r="86" spans="1:16" ht="12.75" customHeight="1" x14ac:dyDescent="0.2">
      <c r="A86" s="7" t="s">
        <v>183</v>
      </c>
      <c r="B86" s="8" t="s">
        <v>401</v>
      </c>
      <c r="C86" s="8" t="s">
        <v>267</v>
      </c>
      <c r="D86" s="7"/>
      <c r="E86" s="8" t="s">
        <v>369</v>
      </c>
      <c r="F86" s="8" t="s">
        <v>707</v>
      </c>
      <c r="G86" s="55">
        <v>51</v>
      </c>
      <c r="H86" s="55"/>
      <c r="I86" s="8" t="s">
        <v>406</v>
      </c>
      <c r="J86" s="88">
        <f t="shared" si="7"/>
        <v>0</v>
      </c>
      <c r="K86" s="8">
        <v>120</v>
      </c>
      <c r="L86" s="89"/>
      <c r="M86" s="55" t="e">
        <f t="shared" si="4"/>
        <v>#DIV/0!</v>
      </c>
      <c r="N86" s="84" t="e">
        <f t="shared" si="5"/>
        <v>#DIV/0!</v>
      </c>
      <c r="O86" s="84" t="e">
        <f t="shared" si="6"/>
        <v>#DIV/0!</v>
      </c>
      <c r="P86" s="7"/>
    </row>
    <row r="87" spans="1:16" ht="12.75" customHeight="1" x14ac:dyDescent="0.2">
      <c r="A87" s="7" t="s">
        <v>183</v>
      </c>
      <c r="B87" s="8" t="s">
        <v>401</v>
      </c>
      <c r="C87" s="8" t="s">
        <v>268</v>
      </c>
      <c r="D87" s="7"/>
      <c r="E87" s="8" t="s">
        <v>180</v>
      </c>
      <c r="F87" s="8" t="s">
        <v>120</v>
      </c>
      <c r="H87" s="55">
        <v>4</v>
      </c>
      <c r="I87" s="8" t="s">
        <v>404</v>
      </c>
      <c r="J87" s="90"/>
      <c r="K87" s="8" t="s">
        <v>120</v>
      </c>
      <c r="L87" s="63"/>
      <c r="M87" s="55"/>
      <c r="N87" s="84"/>
      <c r="O87" s="84"/>
      <c r="P87" s="7"/>
    </row>
    <row r="88" spans="1:16" ht="12.75" customHeight="1" x14ac:dyDescent="0.2">
      <c r="A88" s="7" t="s">
        <v>183</v>
      </c>
      <c r="B88" s="8" t="s">
        <v>401</v>
      </c>
      <c r="C88" s="8" t="s">
        <v>269</v>
      </c>
      <c r="D88" s="7"/>
      <c r="E88" s="8" t="s">
        <v>338</v>
      </c>
      <c r="F88" s="8" t="s">
        <v>702</v>
      </c>
      <c r="G88" s="55">
        <v>10</v>
      </c>
      <c r="H88" s="55"/>
      <c r="I88" s="8" t="s">
        <v>404</v>
      </c>
      <c r="J88" s="88">
        <f>J86</f>
        <v>0</v>
      </c>
      <c r="K88" s="8">
        <v>400</v>
      </c>
      <c r="L88" s="89"/>
      <c r="M88" s="55" t="e">
        <f t="shared" si="4"/>
        <v>#DIV/0!</v>
      </c>
      <c r="N88" s="84" t="e">
        <f t="shared" si="5"/>
        <v>#DIV/0!</v>
      </c>
      <c r="O88" s="84" t="e">
        <f t="shared" si="6"/>
        <v>#DIV/0!</v>
      </c>
      <c r="P88" s="7"/>
    </row>
    <row r="89" spans="1:16" ht="12.75" customHeight="1" x14ac:dyDescent="0.2">
      <c r="A89" s="7" t="s">
        <v>183</v>
      </c>
      <c r="B89" s="8" t="s">
        <v>401</v>
      </c>
      <c r="C89" s="8" t="s">
        <v>270</v>
      </c>
      <c r="D89" s="7"/>
      <c r="E89" s="8" t="s">
        <v>336</v>
      </c>
      <c r="F89" s="8" t="s">
        <v>704</v>
      </c>
      <c r="G89" s="55">
        <v>12</v>
      </c>
      <c r="H89" s="55"/>
      <c r="I89" s="8" t="s">
        <v>402</v>
      </c>
      <c r="J89" s="88">
        <f>J88</f>
        <v>0</v>
      </c>
      <c r="K89" s="8">
        <v>200</v>
      </c>
      <c r="L89" s="89"/>
      <c r="M89" s="55" t="e">
        <f t="shared" si="4"/>
        <v>#DIV/0!</v>
      </c>
      <c r="N89" s="84" t="e">
        <f t="shared" si="5"/>
        <v>#DIV/0!</v>
      </c>
      <c r="O89" s="84" t="e">
        <f t="shared" si="6"/>
        <v>#DIV/0!</v>
      </c>
      <c r="P89" s="7"/>
    </row>
    <row r="90" spans="1:16" ht="12.75" customHeight="1" x14ac:dyDescent="0.2">
      <c r="A90" s="7" t="s">
        <v>183</v>
      </c>
      <c r="B90" s="8" t="s">
        <v>401</v>
      </c>
      <c r="C90" s="8" t="s">
        <v>271</v>
      </c>
      <c r="D90" s="7"/>
      <c r="E90" s="8" t="s">
        <v>116</v>
      </c>
      <c r="F90" s="8" t="s">
        <v>704</v>
      </c>
      <c r="G90" s="55">
        <v>101</v>
      </c>
      <c r="H90" s="55"/>
      <c r="I90" s="8" t="s">
        <v>402</v>
      </c>
      <c r="J90" s="88">
        <f t="shared" ref="J90:J103" si="8">J89</f>
        <v>0</v>
      </c>
      <c r="K90" s="8">
        <v>200</v>
      </c>
      <c r="L90" s="89"/>
      <c r="M90" s="55" t="e">
        <f t="shared" si="4"/>
        <v>#DIV/0!</v>
      </c>
      <c r="N90" s="84" t="e">
        <f t="shared" si="5"/>
        <v>#DIV/0!</v>
      </c>
      <c r="O90" s="84" t="e">
        <f t="shared" si="6"/>
        <v>#DIV/0!</v>
      </c>
      <c r="P90" s="7"/>
    </row>
    <row r="91" spans="1:16" ht="12.75" customHeight="1" x14ac:dyDescent="0.2">
      <c r="A91" s="7" t="s">
        <v>183</v>
      </c>
      <c r="B91" s="8" t="s">
        <v>401</v>
      </c>
      <c r="C91" s="8" t="s">
        <v>272</v>
      </c>
      <c r="D91" s="7"/>
      <c r="E91" s="8" t="s">
        <v>364</v>
      </c>
      <c r="F91" s="8" t="s">
        <v>706</v>
      </c>
      <c r="G91" s="55">
        <v>50</v>
      </c>
      <c r="H91" s="55"/>
      <c r="I91" s="8" t="s">
        <v>406</v>
      </c>
      <c r="J91" s="88">
        <f t="shared" si="8"/>
        <v>0</v>
      </c>
      <c r="K91" s="8">
        <v>120</v>
      </c>
      <c r="L91" s="89"/>
      <c r="M91" s="55" t="e">
        <f t="shared" si="4"/>
        <v>#DIV/0!</v>
      </c>
      <c r="N91" s="84" t="e">
        <f t="shared" si="5"/>
        <v>#DIV/0!</v>
      </c>
      <c r="O91" s="84" t="e">
        <f t="shared" si="6"/>
        <v>#DIV/0!</v>
      </c>
      <c r="P91" s="7"/>
    </row>
    <row r="92" spans="1:16" ht="12.75" customHeight="1" x14ac:dyDescent="0.2">
      <c r="A92" s="7" t="s">
        <v>183</v>
      </c>
      <c r="B92" s="8" t="s">
        <v>401</v>
      </c>
      <c r="C92" s="8" t="s">
        <v>273</v>
      </c>
      <c r="D92" s="7"/>
      <c r="E92" s="8" t="s">
        <v>337</v>
      </c>
      <c r="F92" s="8" t="s">
        <v>705</v>
      </c>
      <c r="G92" s="55">
        <v>38</v>
      </c>
      <c r="H92" s="55"/>
      <c r="I92" s="8" t="s">
        <v>406</v>
      </c>
      <c r="J92" s="88">
        <f t="shared" si="8"/>
        <v>0</v>
      </c>
      <c r="K92" s="8">
        <v>120</v>
      </c>
      <c r="L92" s="89"/>
      <c r="M92" s="55" t="e">
        <f t="shared" si="4"/>
        <v>#DIV/0!</v>
      </c>
      <c r="N92" s="84" t="e">
        <f t="shared" si="5"/>
        <v>#DIV/0!</v>
      </c>
      <c r="O92" s="84" t="e">
        <f t="shared" si="6"/>
        <v>#DIV/0!</v>
      </c>
      <c r="P92" s="7"/>
    </row>
    <row r="93" spans="1:16" ht="12.75" customHeight="1" x14ac:dyDescent="0.2">
      <c r="A93" s="7" t="s">
        <v>183</v>
      </c>
      <c r="B93" s="8" t="s">
        <v>401</v>
      </c>
      <c r="C93" s="8" t="s">
        <v>274</v>
      </c>
      <c r="D93" s="7"/>
      <c r="E93" s="8" t="s">
        <v>336</v>
      </c>
      <c r="F93" s="8" t="s">
        <v>704</v>
      </c>
      <c r="G93" s="55">
        <v>12</v>
      </c>
      <c r="H93" s="55"/>
      <c r="I93" s="8" t="s">
        <v>402</v>
      </c>
      <c r="J93" s="88">
        <f t="shared" si="8"/>
        <v>0</v>
      </c>
      <c r="K93" s="8">
        <v>200</v>
      </c>
      <c r="L93" s="89"/>
      <c r="M93" s="55" t="e">
        <f t="shared" si="4"/>
        <v>#DIV/0!</v>
      </c>
      <c r="N93" s="84" t="e">
        <f t="shared" si="5"/>
        <v>#DIV/0!</v>
      </c>
      <c r="O93" s="84" t="e">
        <f t="shared" si="6"/>
        <v>#DIV/0!</v>
      </c>
      <c r="P93" s="7"/>
    </row>
    <row r="94" spans="1:16" ht="12.75" customHeight="1" x14ac:dyDescent="0.2">
      <c r="A94" s="7" t="s">
        <v>183</v>
      </c>
      <c r="B94" s="8" t="s">
        <v>401</v>
      </c>
      <c r="C94" s="8" t="s">
        <v>275</v>
      </c>
      <c r="D94" s="7"/>
      <c r="E94" s="8" t="s">
        <v>341</v>
      </c>
      <c r="F94" s="8" t="s">
        <v>702</v>
      </c>
      <c r="G94" s="55">
        <v>12</v>
      </c>
      <c r="H94" s="55"/>
      <c r="I94" s="8" t="s">
        <v>404</v>
      </c>
      <c r="J94" s="88">
        <f t="shared" si="8"/>
        <v>0</v>
      </c>
      <c r="K94" s="8">
        <v>400</v>
      </c>
      <c r="L94" s="89"/>
      <c r="M94" s="55" t="e">
        <f t="shared" si="4"/>
        <v>#DIV/0!</v>
      </c>
      <c r="N94" s="84" t="e">
        <f t="shared" si="5"/>
        <v>#DIV/0!</v>
      </c>
      <c r="O94" s="84" t="e">
        <f t="shared" si="6"/>
        <v>#DIV/0!</v>
      </c>
      <c r="P94" s="7"/>
    </row>
    <row r="95" spans="1:16" ht="12.75" customHeight="1" x14ac:dyDescent="0.2">
      <c r="A95" s="7" t="s">
        <v>183</v>
      </c>
      <c r="B95" s="8" t="s">
        <v>401</v>
      </c>
      <c r="C95" s="8" t="s">
        <v>276</v>
      </c>
      <c r="D95" s="7"/>
      <c r="E95" s="8" t="s">
        <v>362</v>
      </c>
      <c r="F95" s="8" t="s">
        <v>706</v>
      </c>
      <c r="G95" s="55">
        <v>75</v>
      </c>
      <c r="H95" s="55"/>
      <c r="I95" s="8" t="s">
        <v>406</v>
      </c>
      <c r="J95" s="88">
        <f t="shared" si="8"/>
        <v>0</v>
      </c>
      <c r="K95" s="8">
        <v>120</v>
      </c>
      <c r="L95" s="89"/>
      <c r="M95" s="55" t="e">
        <f t="shared" si="4"/>
        <v>#DIV/0!</v>
      </c>
      <c r="N95" s="84" t="e">
        <f t="shared" si="5"/>
        <v>#DIV/0!</v>
      </c>
      <c r="O95" s="84" t="e">
        <f t="shared" si="6"/>
        <v>#DIV/0!</v>
      </c>
      <c r="P95" s="7"/>
    </row>
    <row r="96" spans="1:16" ht="12.75" customHeight="1" x14ac:dyDescent="0.2">
      <c r="A96" s="7" t="s">
        <v>183</v>
      </c>
      <c r="B96" s="8" t="s">
        <v>401</v>
      </c>
      <c r="C96" s="8" t="s">
        <v>277</v>
      </c>
      <c r="D96" s="7"/>
      <c r="E96" s="8" t="s">
        <v>344</v>
      </c>
      <c r="F96" s="8" t="s">
        <v>705</v>
      </c>
      <c r="G96" s="55">
        <v>100</v>
      </c>
      <c r="H96" s="55"/>
      <c r="I96" s="8" t="s">
        <v>402</v>
      </c>
      <c r="J96" s="88">
        <f t="shared" si="8"/>
        <v>0</v>
      </c>
      <c r="K96" s="8">
        <v>120</v>
      </c>
      <c r="L96" s="89"/>
      <c r="M96" s="55" t="e">
        <f t="shared" si="4"/>
        <v>#DIV/0!</v>
      </c>
      <c r="N96" s="84" t="e">
        <f t="shared" si="5"/>
        <v>#DIV/0!</v>
      </c>
      <c r="O96" s="84" t="e">
        <f t="shared" si="6"/>
        <v>#DIV/0!</v>
      </c>
      <c r="P96" s="7"/>
    </row>
    <row r="97" spans="1:16" ht="12.75" customHeight="1" x14ac:dyDescent="0.2">
      <c r="A97" s="7" t="s">
        <v>183</v>
      </c>
      <c r="B97" s="8" t="s">
        <v>401</v>
      </c>
      <c r="C97" s="8" t="s">
        <v>278</v>
      </c>
      <c r="D97" s="7"/>
      <c r="E97" s="8" t="s">
        <v>370</v>
      </c>
      <c r="F97" s="8" t="s">
        <v>705</v>
      </c>
      <c r="G97" s="55">
        <v>23</v>
      </c>
      <c r="H97" s="55"/>
      <c r="I97" s="8" t="s">
        <v>403</v>
      </c>
      <c r="J97" s="88">
        <f t="shared" si="8"/>
        <v>0</v>
      </c>
      <c r="K97" s="8">
        <v>80</v>
      </c>
      <c r="L97" s="89"/>
      <c r="M97" s="55" t="e">
        <f t="shared" si="4"/>
        <v>#DIV/0!</v>
      </c>
      <c r="N97" s="84" t="e">
        <f t="shared" si="5"/>
        <v>#DIV/0!</v>
      </c>
      <c r="O97" s="84" t="e">
        <f t="shared" si="6"/>
        <v>#DIV/0!</v>
      </c>
      <c r="P97" s="7"/>
    </row>
    <row r="98" spans="1:16" ht="12.75" customHeight="1" x14ac:dyDescent="0.2">
      <c r="A98" s="7" t="s">
        <v>183</v>
      </c>
      <c r="B98" s="8" t="s">
        <v>401</v>
      </c>
      <c r="C98" s="8" t="s">
        <v>279</v>
      </c>
      <c r="D98" s="7"/>
      <c r="E98" s="8" t="s">
        <v>364</v>
      </c>
      <c r="F98" s="8" t="s">
        <v>706</v>
      </c>
      <c r="G98" s="55">
        <v>75</v>
      </c>
      <c r="H98" s="55"/>
      <c r="I98" s="8" t="s">
        <v>406</v>
      </c>
      <c r="J98" s="88">
        <f t="shared" si="8"/>
        <v>0</v>
      </c>
      <c r="K98" s="8">
        <v>120</v>
      </c>
      <c r="L98" s="89"/>
      <c r="M98" s="55" t="e">
        <f t="shared" si="4"/>
        <v>#DIV/0!</v>
      </c>
      <c r="N98" s="84" t="e">
        <f t="shared" si="5"/>
        <v>#DIV/0!</v>
      </c>
      <c r="O98" s="84" t="e">
        <f t="shared" si="6"/>
        <v>#DIV/0!</v>
      </c>
      <c r="P98" s="7"/>
    </row>
    <row r="99" spans="1:16" ht="12.75" customHeight="1" x14ac:dyDescent="0.2">
      <c r="A99" s="7" t="s">
        <v>183</v>
      </c>
      <c r="B99" s="8" t="s">
        <v>401</v>
      </c>
      <c r="C99" s="8" t="s">
        <v>280</v>
      </c>
      <c r="D99" s="7"/>
      <c r="E99" s="8" t="s">
        <v>336</v>
      </c>
      <c r="F99" s="8" t="s">
        <v>704</v>
      </c>
      <c r="G99" s="55">
        <v>10</v>
      </c>
      <c r="H99" s="55"/>
      <c r="I99" s="8" t="s">
        <v>402</v>
      </c>
      <c r="J99" s="88">
        <f t="shared" si="8"/>
        <v>0</v>
      </c>
      <c r="K99" s="8">
        <v>200</v>
      </c>
      <c r="L99" s="89"/>
      <c r="M99" s="55" t="e">
        <f t="shared" si="4"/>
        <v>#DIV/0!</v>
      </c>
      <c r="N99" s="84" t="e">
        <f t="shared" si="5"/>
        <v>#DIV/0!</v>
      </c>
      <c r="O99" s="84" t="e">
        <f t="shared" si="6"/>
        <v>#DIV/0!</v>
      </c>
      <c r="P99" s="7"/>
    </row>
    <row r="100" spans="1:16" ht="12.75" customHeight="1" x14ac:dyDescent="0.2">
      <c r="A100" s="7" t="s">
        <v>183</v>
      </c>
      <c r="B100" s="8" t="s">
        <v>401</v>
      </c>
      <c r="C100" s="8" t="s">
        <v>281</v>
      </c>
      <c r="D100" s="7"/>
      <c r="E100" s="8" t="s">
        <v>371</v>
      </c>
      <c r="F100" s="8" t="s">
        <v>707</v>
      </c>
      <c r="G100" s="55">
        <v>50</v>
      </c>
      <c r="H100" s="55"/>
      <c r="I100" s="8" t="s">
        <v>406</v>
      </c>
      <c r="J100" s="88">
        <f t="shared" si="8"/>
        <v>0</v>
      </c>
      <c r="K100" s="8">
        <v>120</v>
      </c>
      <c r="L100" s="89"/>
      <c r="M100" s="55" t="e">
        <f t="shared" si="4"/>
        <v>#DIV/0!</v>
      </c>
      <c r="N100" s="84" t="e">
        <f t="shared" si="5"/>
        <v>#DIV/0!</v>
      </c>
      <c r="O100" s="84" t="e">
        <f t="shared" si="6"/>
        <v>#DIV/0!</v>
      </c>
      <c r="P100" s="7"/>
    </row>
    <row r="101" spans="1:16" ht="12.75" customHeight="1" x14ac:dyDescent="0.2">
      <c r="A101" s="7" t="s">
        <v>183</v>
      </c>
      <c r="B101" s="8" t="s">
        <v>401</v>
      </c>
      <c r="C101" s="8" t="s">
        <v>282</v>
      </c>
      <c r="D101" s="7"/>
      <c r="E101" s="8" t="s">
        <v>372</v>
      </c>
      <c r="F101" s="8" t="s">
        <v>707</v>
      </c>
      <c r="G101" s="55">
        <v>50</v>
      </c>
      <c r="H101" s="55"/>
      <c r="I101" s="8" t="s">
        <v>406</v>
      </c>
      <c r="J101" s="88">
        <f t="shared" si="8"/>
        <v>0</v>
      </c>
      <c r="K101" s="8">
        <v>120</v>
      </c>
      <c r="L101" s="89"/>
      <c r="M101" s="55" t="e">
        <f t="shared" si="4"/>
        <v>#DIV/0!</v>
      </c>
      <c r="N101" s="84" t="e">
        <f t="shared" si="5"/>
        <v>#DIV/0!</v>
      </c>
      <c r="O101" s="84" t="e">
        <f t="shared" si="6"/>
        <v>#DIV/0!</v>
      </c>
      <c r="P101" s="7"/>
    </row>
    <row r="102" spans="1:16" ht="12.75" customHeight="1" x14ac:dyDescent="0.2">
      <c r="A102" s="7" t="s">
        <v>183</v>
      </c>
      <c r="B102" s="8" t="s">
        <v>401</v>
      </c>
      <c r="C102" s="8" t="s">
        <v>283</v>
      </c>
      <c r="D102" s="7"/>
      <c r="E102" s="8" t="s">
        <v>116</v>
      </c>
      <c r="F102" s="8" t="s">
        <v>704</v>
      </c>
      <c r="G102" s="55">
        <v>104</v>
      </c>
      <c r="H102" s="55"/>
      <c r="I102" s="8" t="s">
        <v>402</v>
      </c>
      <c r="J102" s="88">
        <f t="shared" si="8"/>
        <v>0</v>
      </c>
      <c r="K102" s="8">
        <v>200</v>
      </c>
      <c r="L102" s="89"/>
      <c r="M102" s="55" t="e">
        <f t="shared" si="4"/>
        <v>#DIV/0!</v>
      </c>
      <c r="N102" s="84" t="e">
        <f t="shared" si="5"/>
        <v>#DIV/0!</v>
      </c>
      <c r="O102" s="84" t="e">
        <f t="shared" si="6"/>
        <v>#DIV/0!</v>
      </c>
      <c r="P102" s="7"/>
    </row>
    <row r="103" spans="1:16" ht="12.75" customHeight="1" x14ac:dyDescent="0.2">
      <c r="A103" s="7" t="s">
        <v>183</v>
      </c>
      <c r="B103" s="8" t="s">
        <v>401</v>
      </c>
      <c r="C103" s="8" t="s">
        <v>284</v>
      </c>
      <c r="D103" s="7"/>
      <c r="E103" s="8" t="s">
        <v>336</v>
      </c>
      <c r="F103" s="8" t="s">
        <v>704</v>
      </c>
      <c r="G103" s="55">
        <v>46</v>
      </c>
      <c r="H103" s="55"/>
      <c r="I103" s="8" t="s">
        <v>405</v>
      </c>
      <c r="J103" s="88">
        <f t="shared" si="8"/>
        <v>0</v>
      </c>
      <c r="K103" s="8">
        <v>200</v>
      </c>
      <c r="L103" s="89"/>
      <c r="M103" s="55" t="e">
        <f t="shared" si="4"/>
        <v>#DIV/0!</v>
      </c>
      <c r="N103" s="84" t="e">
        <f t="shared" si="5"/>
        <v>#DIV/0!</v>
      </c>
      <c r="O103" s="84" t="e">
        <f t="shared" si="6"/>
        <v>#DIV/0!</v>
      </c>
      <c r="P103" s="7"/>
    </row>
    <row r="104" spans="1:16" ht="12.75" customHeight="1" x14ac:dyDescent="0.2">
      <c r="A104" s="7" t="s">
        <v>183</v>
      </c>
      <c r="B104" s="8" t="s">
        <v>401</v>
      </c>
      <c r="C104" s="8" t="s">
        <v>285</v>
      </c>
      <c r="D104" s="7"/>
      <c r="E104" s="8" t="s">
        <v>180</v>
      </c>
      <c r="F104" s="8" t="s">
        <v>120</v>
      </c>
      <c r="G104" s="61" t="s">
        <v>120</v>
      </c>
      <c r="H104" s="55">
        <v>4</v>
      </c>
      <c r="I104" s="8" t="s">
        <v>404</v>
      </c>
      <c r="J104" s="90"/>
      <c r="K104" s="8" t="s">
        <v>120</v>
      </c>
      <c r="L104" s="63"/>
      <c r="M104" s="55"/>
      <c r="N104" s="84"/>
      <c r="O104" s="84"/>
      <c r="P104" s="7"/>
    </row>
    <row r="105" spans="1:16" ht="12.75" customHeight="1" x14ac:dyDescent="0.2">
      <c r="A105" s="7" t="s">
        <v>183</v>
      </c>
      <c r="B105" s="8" t="s">
        <v>401</v>
      </c>
      <c r="C105" s="8" t="s">
        <v>286</v>
      </c>
      <c r="D105" s="7"/>
      <c r="E105" s="8" t="s">
        <v>373</v>
      </c>
      <c r="F105" s="8" t="s">
        <v>706</v>
      </c>
      <c r="G105" s="55">
        <v>37</v>
      </c>
      <c r="H105" s="55"/>
      <c r="I105" s="8" t="s">
        <v>402</v>
      </c>
      <c r="J105" s="88">
        <f>J103</f>
        <v>0</v>
      </c>
      <c r="K105" s="8">
        <v>120</v>
      </c>
      <c r="L105" s="89"/>
      <c r="M105" s="55" t="e">
        <f t="shared" si="4"/>
        <v>#DIV/0!</v>
      </c>
      <c r="N105" s="84" t="e">
        <f t="shared" si="5"/>
        <v>#DIV/0!</v>
      </c>
      <c r="O105" s="84" t="e">
        <f t="shared" si="6"/>
        <v>#DIV/0!</v>
      </c>
      <c r="P105" s="7"/>
    </row>
    <row r="106" spans="1:16" ht="12.75" customHeight="1" x14ac:dyDescent="0.2">
      <c r="A106" s="7" t="s">
        <v>183</v>
      </c>
      <c r="B106" s="8" t="s">
        <v>401</v>
      </c>
      <c r="C106" s="8" t="s">
        <v>287</v>
      </c>
      <c r="D106" s="7"/>
      <c r="E106" s="8" t="s">
        <v>374</v>
      </c>
      <c r="F106" s="8" t="s">
        <v>706</v>
      </c>
      <c r="G106" s="55">
        <v>81</v>
      </c>
      <c r="H106" s="55"/>
      <c r="I106" s="8" t="s">
        <v>402</v>
      </c>
      <c r="J106" s="88">
        <f>J105</f>
        <v>0</v>
      </c>
      <c r="K106" s="8">
        <v>120</v>
      </c>
      <c r="L106" s="89"/>
      <c r="M106" s="55" t="e">
        <f t="shared" si="4"/>
        <v>#DIV/0!</v>
      </c>
      <c r="N106" s="84" t="e">
        <f t="shared" si="5"/>
        <v>#DIV/0!</v>
      </c>
      <c r="O106" s="84" t="e">
        <f t="shared" si="6"/>
        <v>#DIV/0!</v>
      </c>
      <c r="P106" s="7"/>
    </row>
    <row r="107" spans="1:16" ht="12.75" customHeight="1" x14ac:dyDescent="0.2">
      <c r="A107" s="7" t="s">
        <v>183</v>
      </c>
      <c r="B107" s="8" t="s">
        <v>401</v>
      </c>
      <c r="C107" s="8" t="s">
        <v>288</v>
      </c>
      <c r="D107" s="7"/>
      <c r="E107" s="8" t="s">
        <v>337</v>
      </c>
      <c r="F107" s="8" t="s">
        <v>705</v>
      </c>
      <c r="G107" s="55">
        <v>27</v>
      </c>
      <c r="H107" s="55"/>
      <c r="I107" s="8" t="s">
        <v>403</v>
      </c>
      <c r="J107" s="88">
        <f t="shared" ref="J107:J170" si="9">J106</f>
        <v>0</v>
      </c>
      <c r="K107" s="8">
        <v>80</v>
      </c>
      <c r="L107" s="89"/>
      <c r="M107" s="55" t="e">
        <f t="shared" si="4"/>
        <v>#DIV/0!</v>
      </c>
      <c r="N107" s="84" t="e">
        <f t="shared" si="5"/>
        <v>#DIV/0!</v>
      </c>
      <c r="O107" s="84" t="e">
        <f t="shared" si="6"/>
        <v>#DIV/0!</v>
      </c>
      <c r="P107" s="7"/>
    </row>
    <row r="108" spans="1:16" ht="12.75" customHeight="1" x14ac:dyDescent="0.2">
      <c r="A108" s="7" t="s">
        <v>183</v>
      </c>
      <c r="B108" s="8" t="s">
        <v>401</v>
      </c>
      <c r="C108" s="8" t="s">
        <v>289</v>
      </c>
      <c r="D108" s="7"/>
      <c r="E108" s="8" t="s">
        <v>177</v>
      </c>
      <c r="F108" s="8" t="s">
        <v>705</v>
      </c>
      <c r="G108" s="55">
        <v>9</v>
      </c>
      <c r="H108" s="55"/>
      <c r="I108" s="8" t="s">
        <v>402</v>
      </c>
      <c r="J108" s="88">
        <f t="shared" si="9"/>
        <v>0</v>
      </c>
      <c r="K108" s="8">
        <v>80</v>
      </c>
      <c r="L108" s="89"/>
      <c r="M108" s="55" t="e">
        <f t="shared" si="4"/>
        <v>#DIV/0!</v>
      </c>
      <c r="N108" s="84" t="e">
        <f t="shared" si="5"/>
        <v>#DIV/0!</v>
      </c>
      <c r="O108" s="84" t="e">
        <f t="shared" si="6"/>
        <v>#DIV/0!</v>
      </c>
      <c r="P108" s="7"/>
    </row>
    <row r="109" spans="1:16" ht="12.75" customHeight="1" x14ac:dyDescent="0.2">
      <c r="A109" s="7" t="s">
        <v>183</v>
      </c>
      <c r="B109" s="8" t="s">
        <v>401</v>
      </c>
      <c r="C109" s="8" t="s">
        <v>290</v>
      </c>
      <c r="D109" s="7"/>
      <c r="E109" s="8" t="s">
        <v>177</v>
      </c>
      <c r="F109" s="8" t="s">
        <v>705</v>
      </c>
      <c r="G109" s="55">
        <v>9</v>
      </c>
      <c r="H109" s="55"/>
      <c r="I109" s="8" t="s">
        <v>697</v>
      </c>
      <c r="J109" s="88">
        <f t="shared" si="9"/>
        <v>0</v>
      </c>
      <c r="K109" s="8">
        <v>80</v>
      </c>
      <c r="L109" s="89"/>
      <c r="M109" s="55" t="e">
        <f t="shared" si="4"/>
        <v>#DIV/0!</v>
      </c>
      <c r="N109" s="84" t="e">
        <f t="shared" si="5"/>
        <v>#DIV/0!</v>
      </c>
      <c r="O109" s="84" t="e">
        <f t="shared" si="6"/>
        <v>#DIV/0!</v>
      </c>
      <c r="P109" s="7"/>
    </row>
    <row r="110" spans="1:16" ht="12.75" customHeight="1" x14ac:dyDescent="0.2">
      <c r="A110" s="7" t="s">
        <v>183</v>
      </c>
      <c r="B110" s="8" t="s">
        <v>401</v>
      </c>
      <c r="C110" s="8" t="s">
        <v>291</v>
      </c>
      <c r="D110" s="7"/>
      <c r="E110" s="8" t="s">
        <v>373</v>
      </c>
      <c r="F110" s="8" t="s">
        <v>706</v>
      </c>
      <c r="G110" s="55">
        <v>54</v>
      </c>
      <c r="H110" s="55"/>
      <c r="I110" s="8" t="s">
        <v>402</v>
      </c>
      <c r="J110" s="88">
        <f t="shared" si="9"/>
        <v>0</v>
      </c>
      <c r="K110" s="8">
        <v>120</v>
      </c>
      <c r="L110" s="89"/>
      <c r="M110" s="55" t="e">
        <f t="shared" si="4"/>
        <v>#DIV/0!</v>
      </c>
      <c r="N110" s="84" t="e">
        <f t="shared" si="5"/>
        <v>#DIV/0!</v>
      </c>
      <c r="O110" s="84" t="e">
        <f t="shared" si="6"/>
        <v>#DIV/0!</v>
      </c>
      <c r="P110" s="7"/>
    </row>
    <row r="111" spans="1:16" ht="12.75" customHeight="1" x14ac:dyDescent="0.2">
      <c r="A111" s="7" t="s">
        <v>183</v>
      </c>
      <c r="B111" s="8" t="s">
        <v>401</v>
      </c>
      <c r="C111" s="8" t="s">
        <v>292</v>
      </c>
      <c r="D111" s="7"/>
      <c r="E111" s="8" t="s">
        <v>373</v>
      </c>
      <c r="F111" s="8" t="s">
        <v>706</v>
      </c>
      <c r="G111" s="55">
        <v>54</v>
      </c>
      <c r="H111" s="55"/>
      <c r="I111" s="8" t="s">
        <v>402</v>
      </c>
      <c r="J111" s="88">
        <f t="shared" si="9"/>
        <v>0</v>
      </c>
      <c r="K111" s="8">
        <v>120</v>
      </c>
      <c r="L111" s="89"/>
      <c r="M111" s="55" t="e">
        <f t="shared" si="4"/>
        <v>#DIV/0!</v>
      </c>
      <c r="N111" s="84" t="e">
        <f t="shared" si="5"/>
        <v>#DIV/0!</v>
      </c>
      <c r="O111" s="84" t="e">
        <f t="shared" si="6"/>
        <v>#DIV/0!</v>
      </c>
      <c r="P111" s="7"/>
    </row>
    <row r="112" spans="1:16" ht="12.75" customHeight="1" x14ac:dyDescent="0.2">
      <c r="A112" s="7" t="s">
        <v>183</v>
      </c>
      <c r="B112" s="8" t="s">
        <v>401</v>
      </c>
      <c r="C112" s="8" t="s">
        <v>293</v>
      </c>
      <c r="D112" s="7"/>
      <c r="E112" s="8" t="s">
        <v>373</v>
      </c>
      <c r="F112" s="8" t="s">
        <v>706</v>
      </c>
      <c r="G112" s="55">
        <v>54</v>
      </c>
      <c r="H112" s="55"/>
      <c r="I112" s="8" t="s">
        <v>402</v>
      </c>
      <c r="J112" s="88">
        <f t="shared" si="9"/>
        <v>0</v>
      </c>
      <c r="K112" s="8">
        <v>120</v>
      </c>
      <c r="L112" s="89"/>
      <c r="M112" s="55" t="e">
        <f t="shared" si="4"/>
        <v>#DIV/0!</v>
      </c>
      <c r="N112" s="84" t="e">
        <f t="shared" si="5"/>
        <v>#DIV/0!</v>
      </c>
      <c r="O112" s="84" t="e">
        <f t="shared" si="6"/>
        <v>#DIV/0!</v>
      </c>
      <c r="P112" s="7"/>
    </row>
    <row r="113" spans="1:16" ht="12.75" customHeight="1" x14ac:dyDescent="0.2">
      <c r="A113" s="7" t="s">
        <v>183</v>
      </c>
      <c r="B113" s="8" t="s">
        <v>401</v>
      </c>
      <c r="C113" s="8" t="s">
        <v>294</v>
      </c>
      <c r="D113" s="7"/>
      <c r="E113" s="8" t="s">
        <v>373</v>
      </c>
      <c r="F113" s="8" t="s">
        <v>706</v>
      </c>
      <c r="G113" s="55">
        <v>71</v>
      </c>
      <c r="H113" s="55"/>
      <c r="I113" s="8" t="s">
        <v>402</v>
      </c>
      <c r="J113" s="88">
        <f t="shared" si="9"/>
        <v>0</v>
      </c>
      <c r="K113" s="8">
        <v>120</v>
      </c>
      <c r="L113" s="89"/>
      <c r="M113" s="55" t="e">
        <f t="shared" si="4"/>
        <v>#DIV/0!</v>
      </c>
      <c r="N113" s="84" t="e">
        <f t="shared" si="5"/>
        <v>#DIV/0!</v>
      </c>
      <c r="O113" s="84" t="e">
        <f t="shared" si="6"/>
        <v>#DIV/0!</v>
      </c>
      <c r="P113" s="7"/>
    </row>
    <row r="114" spans="1:16" ht="12.75" customHeight="1" x14ac:dyDescent="0.2">
      <c r="A114" s="7" t="s">
        <v>183</v>
      </c>
      <c r="B114" s="8" t="s">
        <v>401</v>
      </c>
      <c r="C114" s="8" t="s">
        <v>295</v>
      </c>
      <c r="D114" s="7"/>
      <c r="E114" s="8" t="s">
        <v>373</v>
      </c>
      <c r="F114" s="8" t="s">
        <v>706</v>
      </c>
      <c r="G114" s="55">
        <v>54</v>
      </c>
      <c r="H114" s="55"/>
      <c r="I114" s="8" t="s">
        <v>402</v>
      </c>
      <c r="J114" s="88">
        <f t="shared" si="9"/>
        <v>0</v>
      </c>
      <c r="K114" s="8">
        <v>120</v>
      </c>
      <c r="L114" s="89"/>
      <c r="M114" s="55" t="e">
        <f t="shared" si="4"/>
        <v>#DIV/0!</v>
      </c>
      <c r="N114" s="84" t="e">
        <f t="shared" si="5"/>
        <v>#DIV/0!</v>
      </c>
      <c r="O114" s="84" t="e">
        <f t="shared" si="6"/>
        <v>#DIV/0!</v>
      </c>
      <c r="P114" s="7"/>
    </row>
    <row r="115" spans="1:16" ht="12.75" customHeight="1" x14ac:dyDescent="0.2">
      <c r="A115" s="7" t="s">
        <v>183</v>
      </c>
      <c r="B115" s="8" t="s">
        <v>401</v>
      </c>
      <c r="C115" s="8" t="s">
        <v>296</v>
      </c>
      <c r="D115" s="7"/>
      <c r="E115" s="8" t="s">
        <v>336</v>
      </c>
      <c r="F115" s="8" t="s">
        <v>704</v>
      </c>
      <c r="G115" s="55">
        <v>32</v>
      </c>
      <c r="H115" s="55"/>
      <c r="I115" s="8" t="s">
        <v>402</v>
      </c>
      <c r="J115" s="88">
        <f t="shared" si="9"/>
        <v>0</v>
      </c>
      <c r="K115" s="8">
        <v>200</v>
      </c>
      <c r="L115" s="89"/>
      <c r="M115" s="55" t="e">
        <f t="shared" si="4"/>
        <v>#DIV/0!</v>
      </c>
      <c r="N115" s="84" t="e">
        <f t="shared" si="5"/>
        <v>#DIV/0!</v>
      </c>
      <c r="O115" s="84" t="e">
        <f t="shared" si="6"/>
        <v>#DIV/0!</v>
      </c>
      <c r="P115" s="7"/>
    </row>
    <row r="116" spans="1:16" ht="12.75" customHeight="1" x14ac:dyDescent="0.2">
      <c r="A116" s="7" t="s">
        <v>183</v>
      </c>
      <c r="B116" s="8" t="s">
        <v>401</v>
      </c>
      <c r="C116" s="8" t="s">
        <v>297</v>
      </c>
      <c r="D116" s="7"/>
      <c r="E116" s="8" t="s">
        <v>375</v>
      </c>
      <c r="F116" s="8" t="s">
        <v>705</v>
      </c>
      <c r="G116" s="55">
        <v>19</v>
      </c>
      <c r="H116" s="55"/>
      <c r="I116" s="8" t="s">
        <v>403</v>
      </c>
      <c r="J116" s="88">
        <f t="shared" si="9"/>
        <v>0</v>
      </c>
      <c r="K116" s="8">
        <v>80</v>
      </c>
      <c r="L116" s="89"/>
      <c r="M116" s="55" t="e">
        <f t="shared" si="4"/>
        <v>#DIV/0!</v>
      </c>
      <c r="N116" s="84" t="e">
        <f t="shared" si="5"/>
        <v>#DIV/0!</v>
      </c>
      <c r="O116" s="84" t="e">
        <f t="shared" si="6"/>
        <v>#DIV/0!</v>
      </c>
      <c r="P116" s="7"/>
    </row>
    <row r="117" spans="1:16" ht="12.75" customHeight="1" x14ac:dyDescent="0.2">
      <c r="A117" s="7" t="s">
        <v>183</v>
      </c>
      <c r="B117" s="8" t="s">
        <v>401</v>
      </c>
      <c r="C117" s="8" t="s">
        <v>298</v>
      </c>
      <c r="D117" s="7"/>
      <c r="E117" s="8" t="s">
        <v>376</v>
      </c>
      <c r="F117" s="8" t="s">
        <v>705</v>
      </c>
      <c r="G117" s="55">
        <v>12</v>
      </c>
      <c r="H117" s="55"/>
      <c r="I117" s="8" t="s">
        <v>403</v>
      </c>
      <c r="J117" s="88">
        <f t="shared" si="9"/>
        <v>0</v>
      </c>
      <c r="K117" s="8">
        <v>80</v>
      </c>
      <c r="L117" s="89"/>
      <c r="M117" s="55" t="e">
        <f t="shared" si="4"/>
        <v>#DIV/0!</v>
      </c>
      <c r="N117" s="84" t="e">
        <f t="shared" si="5"/>
        <v>#DIV/0!</v>
      </c>
      <c r="O117" s="84" t="e">
        <f t="shared" si="6"/>
        <v>#DIV/0!</v>
      </c>
      <c r="P117" s="7"/>
    </row>
    <row r="118" spans="1:16" ht="12.75" customHeight="1" x14ac:dyDescent="0.2">
      <c r="A118" s="7" t="s">
        <v>183</v>
      </c>
      <c r="B118" s="8" t="s">
        <v>401</v>
      </c>
      <c r="C118" s="8" t="s">
        <v>299</v>
      </c>
      <c r="D118" s="7"/>
      <c r="E118" s="8" t="s">
        <v>338</v>
      </c>
      <c r="F118" s="8" t="s">
        <v>702</v>
      </c>
      <c r="G118" s="55">
        <v>13</v>
      </c>
      <c r="H118" s="55"/>
      <c r="I118" s="8" t="s">
        <v>404</v>
      </c>
      <c r="J118" s="88">
        <f t="shared" si="9"/>
        <v>0</v>
      </c>
      <c r="K118" s="8">
        <v>400</v>
      </c>
      <c r="L118" s="89"/>
      <c r="M118" s="55" t="e">
        <f t="shared" si="4"/>
        <v>#DIV/0!</v>
      </c>
      <c r="N118" s="84" t="e">
        <f t="shared" si="5"/>
        <v>#DIV/0!</v>
      </c>
      <c r="O118" s="84" t="e">
        <f t="shared" si="6"/>
        <v>#DIV/0!</v>
      </c>
      <c r="P118" s="7"/>
    </row>
    <row r="119" spans="1:16" ht="12.75" customHeight="1" x14ac:dyDescent="0.2">
      <c r="A119" s="7" t="s">
        <v>183</v>
      </c>
      <c r="B119" s="8" t="s">
        <v>401</v>
      </c>
      <c r="C119" s="8" t="s">
        <v>300</v>
      </c>
      <c r="D119" s="7"/>
      <c r="E119" s="8" t="s">
        <v>339</v>
      </c>
      <c r="F119" s="8" t="s">
        <v>702</v>
      </c>
      <c r="G119" s="55">
        <v>2</v>
      </c>
      <c r="H119" s="55"/>
      <c r="I119" s="8" t="s">
        <v>404</v>
      </c>
      <c r="J119" s="88">
        <f t="shared" si="9"/>
        <v>0</v>
      </c>
      <c r="K119" s="8">
        <v>200</v>
      </c>
      <c r="L119" s="89"/>
      <c r="M119" s="55" t="e">
        <f t="shared" si="4"/>
        <v>#DIV/0!</v>
      </c>
      <c r="N119" s="84" t="e">
        <f t="shared" si="5"/>
        <v>#DIV/0!</v>
      </c>
      <c r="O119" s="84" t="e">
        <f t="shared" si="6"/>
        <v>#DIV/0!</v>
      </c>
      <c r="P119" s="7"/>
    </row>
    <row r="120" spans="1:16" ht="12.75" customHeight="1" x14ac:dyDescent="0.2">
      <c r="A120" s="7" t="s">
        <v>183</v>
      </c>
      <c r="B120" s="8" t="s">
        <v>401</v>
      </c>
      <c r="C120" s="8" t="s">
        <v>301</v>
      </c>
      <c r="D120" s="7"/>
      <c r="E120" s="8" t="s">
        <v>352</v>
      </c>
      <c r="F120" s="8" t="s">
        <v>702</v>
      </c>
      <c r="G120" s="55">
        <v>4</v>
      </c>
      <c r="H120" s="55"/>
      <c r="I120" s="8" t="s">
        <v>404</v>
      </c>
      <c r="J120" s="88">
        <f t="shared" si="9"/>
        <v>0</v>
      </c>
      <c r="K120" s="8">
        <v>200</v>
      </c>
      <c r="L120" s="89"/>
      <c r="M120" s="55" t="e">
        <f t="shared" si="4"/>
        <v>#DIV/0!</v>
      </c>
      <c r="N120" s="84" t="e">
        <f t="shared" si="5"/>
        <v>#DIV/0!</v>
      </c>
      <c r="O120" s="84" t="e">
        <f t="shared" si="6"/>
        <v>#DIV/0!</v>
      </c>
      <c r="P120" s="7"/>
    </row>
    <row r="121" spans="1:16" ht="12.75" customHeight="1" x14ac:dyDescent="0.2">
      <c r="A121" s="7" t="s">
        <v>183</v>
      </c>
      <c r="B121" s="8" t="s">
        <v>401</v>
      </c>
      <c r="C121" s="8" t="s">
        <v>302</v>
      </c>
      <c r="D121" s="7"/>
      <c r="E121" s="8" t="s">
        <v>341</v>
      </c>
      <c r="F121" s="8" t="s">
        <v>702</v>
      </c>
      <c r="G121" s="55">
        <v>16</v>
      </c>
      <c r="H121" s="55"/>
      <c r="I121" s="8" t="s">
        <v>404</v>
      </c>
      <c r="J121" s="88">
        <f t="shared" si="9"/>
        <v>0</v>
      </c>
      <c r="K121" s="8">
        <v>400</v>
      </c>
      <c r="L121" s="89"/>
      <c r="M121" s="55" t="e">
        <f t="shared" si="4"/>
        <v>#DIV/0!</v>
      </c>
      <c r="N121" s="84" t="e">
        <f t="shared" si="5"/>
        <v>#DIV/0!</v>
      </c>
      <c r="O121" s="84" t="e">
        <f t="shared" si="6"/>
        <v>#DIV/0!</v>
      </c>
      <c r="P121" s="7"/>
    </row>
    <row r="122" spans="1:16" ht="12.75" customHeight="1" x14ac:dyDescent="0.2">
      <c r="A122" s="7" t="s">
        <v>183</v>
      </c>
      <c r="B122" s="8" t="s">
        <v>401</v>
      </c>
      <c r="C122" s="8" t="s">
        <v>303</v>
      </c>
      <c r="D122" s="7"/>
      <c r="E122" s="8" t="s">
        <v>116</v>
      </c>
      <c r="F122" s="8" t="s">
        <v>704</v>
      </c>
      <c r="G122" s="55">
        <v>144</v>
      </c>
      <c r="H122" s="55"/>
      <c r="I122" s="8" t="s">
        <v>402</v>
      </c>
      <c r="J122" s="88">
        <f t="shared" si="9"/>
        <v>0</v>
      </c>
      <c r="K122" s="8">
        <v>200</v>
      </c>
      <c r="L122" s="89"/>
      <c r="M122" s="55" t="e">
        <f t="shared" si="4"/>
        <v>#DIV/0!</v>
      </c>
      <c r="N122" s="84" t="e">
        <f t="shared" si="5"/>
        <v>#DIV/0!</v>
      </c>
      <c r="O122" s="84" t="e">
        <f t="shared" si="6"/>
        <v>#DIV/0!</v>
      </c>
      <c r="P122" s="7"/>
    </row>
    <row r="123" spans="1:16" ht="12.75" customHeight="1" x14ac:dyDescent="0.2">
      <c r="A123" s="7" t="s">
        <v>183</v>
      </c>
      <c r="B123" s="8" t="s">
        <v>401</v>
      </c>
      <c r="C123" s="8" t="s">
        <v>304</v>
      </c>
      <c r="D123" s="7"/>
      <c r="E123" s="8" t="s">
        <v>116</v>
      </c>
      <c r="F123" s="8" t="s">
        <v>704</v>
      </c>
      <c r="G123" s="55">
        <v>36</v>
      </c>
      <c r="H123" s="55"/>
      <c r="I123" s="8" t="s">
        <v>402</v>
      </c>
      <c r="J123" s="88">
        <f t="shared" si="9"/>
        <v>0</v>
      </c>
      <c r="K123" s="8">
        <v>200</v>
      </c>
      <c r="L123" s="89"/>
      <c r="M123" s="55" t="e">
        <f t="shared" si="4"/>
        <v>#DIV/0!</v>
      </c>
      <c r="N123" s="84" t="e">
        <f t="shared" si="5"/>
        <v>#DIV/0!</v>
      </c>
      <c r="O123" s="84" t="e">
        <f t="shared" si="6"/>
        <v>#DIV/0!</v>
      </c>
      <c r="P123" s="7"/>
    </row>
    <row r="124" spans="1:16" ht="12.75" customHeight="1" x14ac:dyDescent="0.2">
      <c r="A124" s="7" t="s">
        <v>183</v>
      </c>
      <c r="B124" s="8" t="s">
        <v>399</v>
      </c>
      <c r="C124" s="8" t="s">
        <v>305</v>
      </c>
      <c r="D124" s="7"/>
      <c r="E124" s="8" t="s">
        <v>141</v>
      </c>
      <c r="F124" s="8" t="s">
        <v>704</v>
      </c>
      <c r="G124" s="55">
        <v>15</v>
      </c>
      <c r="H124" s="55"/>
      <c r="I124" s="8" t="s">
        <v>174</v>
      </c>
      <c r="J124" s="88">
        <f t="shared" si="9"/>
        <v>0</v>
      </c>
      <c r="K124" s="8">
        <v>200</v>
      </c>
      <c r="L124" s="89"/>
      <c r="M124" s="55" t="e">
        <f t="shared" si="4"/>
        <v>#DIV/0!</v>
      </c>
      <c r="N124" s="84" t="e">
        <f t="shared" si="5"/>
        <v>#DIV/0!</v>
      </c>
      <c r="O124" s="84" t="e">
        <f t="shared" si="6"/>
        <v>#DIV/0!</v>
      </c>
      <c r="P124" s="7"/>
    </row>
    <row r="125" spans="1:16" ht="12.75" customHeight="1" x14ac:dyDescent="0.2">
      <c r="A125" s="7" t="s">
        <v>183</v>
      </c>
      <c r="B125" s="8" t="s">
        <v>399</v>
      </c>
      <c r="C125" s="8" t="s">
        <v>154</v>
      </c>
      <c r="D125" s="7"/>
      <c r="E125" s="8" t="s">
        <v>141</v>
      </c>
      <c r="F125" s="8" t="s">
        <v>704</v>
      </c>
      <c r="G125" s="55">
        <v>93</v>
      </c>
      <c r="H125" s="55"/>
      <c r="I125" s="8" t="s">
        <v>174</v>
      </c>
      <c r="J125" s="88">
        <f t="shared" si="9"/>
        <v>0</v>
      </c>
      <c r="K125" s="8">
        <v>200</v>
      </c>
      <c r="L125" s="89"/>
      <c r="M125" s="55" t="e">
        <f t="shared" si="4"/>
        <v>#DIV/0!</v>
      </c>
      <c r="N125" s="84" t="e">
        <f t="shared" si="5"/>
        <v>#DIV/0!</v>
      </c>
      <c r="O125" s="84" t="e">
        <f t="shared" si="6"/>
        <v>#DIV/0!</v>
      </c>
      <c r="P125" s="7"/>
    </row>
    <row r="126" spans="1:16" ht="12.75" customHeight="1" x14ac:dyDescent="0.2">
      <c r="A126" s="7" t="s">
        <v>183</v>
      </c>
      <c r="B126" s="8" t="s">
        <v>399</v>
      </c>
      <c r="C126" s="8" t="s">
        <v>154</v>
      </c>
      <c r="D126" s="7"/>
      <c r="E126" s="8" t="s">
        <v>141</v>
      </c>
      <c r="F126" s="8" t="s">
        <v>704</v>
      </c>
      <c r="G126" s="55">
        <v>10</v>
      </c>
      <c r="H126" s="55"/>
      <c r="I126" s="8" t="s">
        <v>174</v>
      </c>
      <c r="J126" s="88">
        <f t="shared" si="9"/>
        <v>0</v>
      </c>
      <c r="K126" s="8">
        <v>200</v>
      </c>
      <c r="L126" s="89"/>
      <c r="M126" s="55" t="e">
        <f t="shared" si="4"/>
        <v>#DIV/0!</v>
      </c>
      <c r="N126" s="84" t="e">
        <f t="shared" si="5"/>
        <v>#DIV/0!</v>
      </c>
      <c r="O126" s="84" t="e">
        <f t="shared" si="6"/>
        <v>#DIV/0!</v>
      </c>
      <c r="P126" s="7"/>
    </row>
    <row r="127" spans="1:16" ht="12.75" customHeight="1" x14ac:dyDescent="0.2">
      <c r="A127" s="7" t="s">
        <v>183</v>
      </c>
      <c r="B127" s="8" t="s">
        <v>399</v>
      </c>
      <c r="C127" s="8" t="s">
        <v>154</v>
      </c>
      <c r="D127" s="7"/>
      <c r="E127" s="8" t="s">
        <v>141</v>
      </c>
      <c r="F127" s="8" t="s">
        <v>704</v>
      </c>
      <c r="G127" s="55">
        <v>10</v>
      </c>
      <c r="H127" s="55"/>
      <c r="I127" s="8" t="s">
        <v>174</v>
      </c>
      <c r="J127" s="88">
        <f t="shared" si="9"/>
        <v>0</v>
      </c>
      <c r="K127" s="8">
        <v>200</v>
      </c>
      <c r="L127" s="89"/>
      <c r="M127" s="55" t="e">
        <f t="shared" si="4"/>
        <v>#DIV/0!</v>
      </c>
      <c r="N127" s="84" t="e">
        <f t="shared" si="5"/>
        <v>#DIV/0!</v>
      </c>
      <c r="O127" s="84" t="e">
        <f t="shared" si="6"/>
        <v>#DIV/0!</v>
      </c>
      <c r="P127" s="7"/>
    </row>
    <row r="128" spans="1:16" ht="12.75" customHeight="1" x14ac:dyDescent="0.2">
      <c r="A128" s="7" t="s">
        <v>183</v>
      </c>
      <c r="B128" s="8" t="s">
        <v>399</v>
      </c>
      <c r="C128" s="8" t="s">
        <v>154</v>
      </c>
      <c r="D128" s="7"/>
      <c r="E128" s="8" t="s">
        <v>141</v>
      </c>
      <c r="F128" s="8" t="s">
        <v>704</v>
      </c>
      <c r="G128" s="55">
        <v>6</v>
      </c>
      <c r="H128" s="55"/>
      <c r="I128" s="8" t="s">
        <v>174</v>
      </c>
      <c r="J128" s="88">
        <f t="shared" si="9"/>
        <v>0</v>
      </c>
      <c r="K128" s="8">
        <v>200</v>
      </c>
      <c r="L128" s="89"/>
      <c r="M128" s="55" t="e">
        <f t="shared" si="4"/>
        <v>#DIV/0!</v>
      </c>
      <c r="N128" s="84" t="e">
        <f t="shared" si="5"/>
        <v>#DIV/0!</v>
      </c>
      <c r="O128" s="84" t="e">
        <f t="shared" si="6"/>
        <v>#DIV/0!</v>
      </c>
      <c r="P128" s="7"/>
    </row>
    <row r="129" spans="1:16" ht="12.75" customHeight="1" x14ac:dyDescent="0.2">
      <c r="A129" s="7" t="s">
        <v>183</v>
      </c>
      <c r="B129" s="8" t="s">
        <v>399</v>
      </c>
      <c r="C129" s="8" t="s">
        <v>154</v>
      </c>
      <c r="D129" s="7"/>
      <c r="E129" s="8" t="s">
        <v>338</v>
      </c>
      <c r="F129" s="8" t="s">
        <v>702</v>
      </c>
      <c r="G129" s="55">
        <v>2</v>
      </c>
      <c r="H129" s="55"/>
      <c r="I129" s="8" t="s">
        <v>139</v>
      </c>
      <c r="J129" s="88">
        <f t="shared" si="9"/>
        <v>0</v>
      </c>
      <c r="K129" s="8">
        <v>200</v>
      </c>
      <c r="L129" s="89"/>
      <c r="M129" s="55" t="e">
        <f t="shared" si="4"/>
        <v>#DIV/0!</v>
      </c>
      <c r="N129" s="84" t="e">
        <f t="shared" si="5"/>
        <v>#DIV/0!</v>
      </c>
      <c r="O129" s="84" t="e">
        <f t="shared" si="6"/>
        <v>#DIV/0!</v>
      </c>
      <c r="P129" s="7"/>
    </row>
    <row r="130" spans="1:16" ht="12.75" customHeight="1" x14ac:dyDescent="0.2">
      <c r="A130" s="7" t="s">
        <v>183</v>
      </c>
      <c r="B130" s="8" t="s">
        <v>399</v>
      </c>
      <c r="C130" s="8" t="s">
        <v>154</v>
      </c>
      <c r="D130" s="7"/>
      <c r="E130" s="8" t="s">
        <v>341</v>
      </c>
      <c r="F130" s="8" t="s">
        <v>702</v>
      </c>
      <c r="G130" s="55">
        <v>2</v>
      </c>
      <c r="H130" s="55"/>
      <c r="I130" s="8" t="s">
        <v>139</v>
      </c>
      <c r="J130" s="88">
        <f t="shared" si="9"/>
        <v>0</v>
      </c>
      <c r="K130" s="8">
        <v>200</v>
      </c>
      <c r="L130" s="89"/>
      <c r="M130" s="55" t="e">
        <f t="shared" si="4"/>
        <v>#DIV/0!</v>
      </c>
      <c r="N130" s="84" t="e">
        <f t="shared" si="5"/>
        <v>#DIV/0!</v>
      </c>
      <c r="O130" s="84" t="e">
        <f t="shared" si="6"/>
        <v>#DIV/0!</v>
      </c>
      <c r="P130" s="7"/>
    </row>
    <row r="131" spans="1:16" ht="12.75" customHeight="1" x14ac:dyDescent="0.2">
      <c r="A131" s="7" t="s">
        <v>183</v>
      </c>
      <c r="B131" s="8" t="s">
        <v>399</v>
      </c>
      <c r="C131" s="8" t="s">
        <v>154</v>
      </c>
      <c r="D131" s="7"/>
      <c r="E131" s="8" t="s">
        <v>338</v>
      </c>
      <c r="F131" s="8" t="s">
        <v>702</v>
      </c>
      <c r="G131" s="55">
        <v>2</v>
      </c>
      <c r="H131" s="55"/>
      <c r="I131" s="8" t="s">
        <v>139</v>
      </c>
      <c r="J131" s="88">
        <f t="shared" si="9"/>
        <v>0</v>
      </c>
      <c r="K131" s="8">
        <v>200</v>
      </c>
      <c r="L131" s="89"/>
      <c r="M131" s="55" t="e">
        <f t="shared" ref="M131:M194" si="10">G131/L131*K131</f>
        <v>#DIV/0!</v>
      </c>
      <c r="N131" s="84" t="e">
        <f t="shared" ref="N131:N194" si="11">O131/12</f>
        <v>#DIV/0!</v>
      </c>
      <c r="O131" s="84" t="e">
        <f t="shared" ref="O131:O194" si="12">M131*J131</f>
        <v>#DIV/0!</v>
      </c>
      <c r="P131" s="7"/>
    </row>
    <row r="132" spans="1:16" ht="12.75" customHeight="1" x14ac:dyDescent="0.2">
      <c r="A132" s="7" t="s">
        <v>183</v>
      </c>
      <c r="B132" s="8" t="s">
        <v>399</v>
      </c>
      <c r="C132" s="8" t="s">
        <v>154</v>
      </c>
      <c r="D132" s="7"/>
      <c r="E132" s="8" t="s">
        <v>341</v>
      </c>
      <c r="F132" s="8" t="s">
        <v>702</v>
      </c>
      <c r="G132" s="55">
        <v>2</v>
      </c>
      <c r="H132" s="55"/>
      <c r="I132" s="8" t="s">
        <v>139</v>
      </c>
      <c r="J132" s="88">
        <f t="shared" si="9"/>
        <v>0</v>
      </c>
      <c r="K132" s="8">
        <v>200</v>
      </c>
      <c r="L132" s="89"/>
      <c r="M132" s="55" t="e">
        <f t="shared" si="10"/>
        <v>#DIV/0!</v>
      </c>
      <c r="N132" s="84" t="e">
        <f t="shared" si="11"/>
        <v>#DIV/0!</v>
      </c>
      <c r="O132" s="84" t="e">
        <f t="shared" si="12"/>
        <v>#DIV/0!</v>
      </c>
      <c r="P132" s="7"/>
    </row>
    <row r="133" spans="1:16" ht="12.75" customHeight="1" x14ac:dyDescent="0.2">
      <c r="A133" s="7" t="s">
        <v>183</v>
      </c>
      <c r="B133" s="8" t="s">
        <v>399</v>
      </c>
      <c r="C133" s="8" t="s">
        <v>154</v>
      </c>
      <c r="D133" s="7"/>
      <c r="E133" s="8" t="s">
        <v>338</v>
      </c>
      <c r="F133" s="8" t="s">
        <v>702</v>
      </c>
      <c r="G133" s="55">
        <v>2</v>
      </c>
      <c r="H133" s="55"/>
      <c r="I133" s="8" t="s">
        <v>139</v>
      </c>
      <c r="J133" s="88">
        <f t="shared" si="9"/>
        <v>0</v>
      </c>
      <c r="K133" s="8">
        <v>200</v>
      </c>
      <c r="L133" s="89"/>
      <c r="M133" s="55" t="e">
        <f t="shared" si="10"/>
        <v>#DIV/0!</v>
      </c>
      <c r="N133" s="84" t="e">
        <f t="shared" si="11"/>
        <v>#DIV/0!</v>
      </c>
      <c r="O133" s="84" t="e">
        <f t="shared" si="12"/>
        <v>#DIV/0!</v>
      </c>
      <c r="P133" s="7"/>
    </row>
    <row r="134" spans="1:16" ht="12.75" customHeight="1" x14ac:dyDescent="0.2">
      <c r="A134" s="7" t="s">
        <v>183</v>
      </c>
      <c r="B134" s="8" t="s">
        <v>399</v>
      </c>
      <c r="C134" s="8" t="s">
        <v>154</v>
      </c>
      <c r="D134" s="7"/>
      <c r="E134" s="8" t="s">
        <v>341</v>
      </c>
      <c r="F134" s="8" t="s">
        <v>702</v>
      </c>
      <c r="G134" s="55">
        <v>2</v>
      </c>
      <c r="H134" s="55"/>
      <c r="I134" s="8" t="s">
        <v>139</v>
      </c>
      <c r="J134" s="88">
        <f t="shared" si="9"/>
        <v>0</v>
      </c>
      <c r="K134" s="8">
        <v>200</v>
      </c>
      <c r="L134" s="89"/>
      <c r="M134" s="55" t="e">
        <f t="shared" si="10"/>
        <v>#DIV/0!</v>
      </c>
      <c r="N134" s="84" t="e">
        <f t="shared" si="11"/>
        <v>#DIV/0!</v>
      </c>
      <c r="O134" s="84" t="e">
        <f t="shared" si="12"/>
        <v>#DIV/0!</v>
      </c>
      <c r="P134" s="7"/>
    </row>
    <row r="135" spans="1:16" ht="12.75" customHeight="1" x14ac:dyDescent="0.2">
      <c r="A135" s="7" t="s">
        <v>183</v>
      </c>
      <c r="B135" s="8" t="s">
        <v>399</v>
      </c>
      <c r="C135" s="8" t="s">
        <v>154</v>
      </c>
      <c r="D135" s="7"/>
      <c r="E135" s="8" t="s">
        <v>377</v>
      </c>
      <c r="F135" s="8" t="s">
        <v>702</v>
      </c>
      <c r="G135" s="55">
        <v>25</v>
      </c>
      <c r="H135" s="55"/>
      <c r="I135" s="8" t="s">
        <v>406</v>
      </c>
      <c r="J135" s="88">
        <f t="shared" si="9"/>
        <v>0</v>
      </c>
      <c r="K135" s="8">
        <v>200</v>
      </c>
      <c r="L135" s="89"/>
      <c r="M135" s="55" t="e">
        <f t="shared" si="10"/>
        <v>#DIV/0!</v>
      </c>
      <c r="N135" s="84" t="e">
        <f t="shared" si="11"/>
        <v>#DIV/0!</v>
      </c>
      <c r="O135" s="84" t="e">
        <f t="shared" si="12"/>
        <v>#DIV/0!</v>
      </c>
      <c r="P135" s="7"/>
    </row>
    <row r="136" spans="1:16" ht="12.75" customHeight="1" x14ac:dyDescent="0.2">
      <c r="A136" s="7" t="s">
        <v>183</v>
      </c>
      <c r="B136" s="8" t="s">
        <v>399</v>
      </c>
      <c r="C136" s="8" t="s">
        <v>154</v>
      </c>
      <c r="D136" s="7"/>
      <c r="E136" s="8" t="s">
        <v>378</v>
      </c>
      <c r="F136" s="8" t="s">
        <v>702</v>
      </c>
      <c r="G136" s="55">
        <v>25</v>
      </c>
      <c r="H136" s="55"/>
      <c r="I136" s="8" t="s">
        <v>406</v>
      </c>
      <c r="J136" s="88">
        <f t="shared" si="9"/>
        <v>0</v>
      </c>
      <c r="K136" s="8">
        <v>200</v>
      </c>
      <c r="L136" s="89"/>
      <c r="M136" s="55" t="e">
        <f t="shared" si="10"/>
        <v>#DIV/0!</v>
      </c>
      <c r="N136" s="84" t="e">
        <f t="shared" si="11"/>
        <v>#DIV/0!</v>
      </c>
      <c r="O136" s="84" t="e">
        <f t="shared" si="12"/>
        <v>#DIV/0!</v>
      </c>
      <c r="P136" s="7"/>
    </row>
    <row r="137" spans="1:16" ht="12.75" customHeight="1" x14ac:dyDescent="0.2">
      <c r="A137" s="7" t="s">
        <v>183</v>
      </c>
      <c r="B137" s="8" t="s">
        <v>399</v>
      </c>
      <c r="C137" s="8" t="s">
        <v>154</v>
      </c>
      <c r="D137" s="7"/>
      <c r="E137" s="8" t="s">
        <v>377</v>
      </c>
      <c r="F137" s="8" t="s">
        <v>702</v>
      </c>
      <c r="G137" s="55">
        <v>25</v>
      </c>
      <c r="H137" s="55"/>
      <c r="I137" s="8" t="s">
        <v>406</v>
      </c>
      <c r="J137" s="88">
        <f t="shared" si="9"/>
        <v>0</v>
      </c>
      <c r="K137" s="8">
        <v>200</v>
      </c>
      <c r="L137" s="89"/>
      <c r="M137" s="55" t="e">
        <f t="shared" si="10"/>
        <v>#DIV/0!</v>
      </c>
      <c r="N137" s="84" t="e">
        <f t="shared" si="11"/>
        <v>#DIV/0!</v>
      </c>
      <c r="O137" s="84" t="e">
        <f t="shared" si="12"/>
        <v>#DIV/0!</v>
      </c>
      <c r="P137" s="7"/>
    </row>
    <row r="138" spans="1:16" ht="12.75" customHeight="1" x14ac:dyDescent="0.2">
      <c r="A138" s="7" t="s">
        <v>183</v>
      </c>
      <c r="B138" s="8" t="s">
        <v>399</v>
      </c>
      <c r="C138" s="8" t="s">
        <v>154</v>
      </c>
      <c r="D138" s="7"/>
      <c r="E138" s="8" t="s">
        <v>378</v>
      </c>
      <c r="F138" s="8" t="s">
        <v>702</v>
      </c>
      <c r="G138" s="55">
        <v>25</v>
      </c>
      <c r="H138" s="55"/>
      <c r="I138" s="8" t="s">
        <v>406</v>
      </c>
      <c r="J138" s="88">
        <f t="shared" si="9"/>
        <v>0</v>
      </c>
      <c r="K138" s="8">
        <v>200</v>
      </c>
      <c r="L138" s="89"/>
      <c r="M138" s="55" t="e">
        <f t="shared" si="10"/>
        <v>#DIV/0!</v>
      </c>
      <c r="N138" s="84" t="e">
        <f t="shared" si="11"/>
        <v>#DIV/0!</v>
      </c>
      <c r="O138" s="84" t="e">
        <f t="shared" si="12"/>
        <v>#DIV/0!</v>
      </c>
      <c r="P138" s="7"/>
    </row>
    <row r="139" spans="1:16" ht="12.75" customHeight="1" x14ac:dyDescent="0.2">
      <c r="A139" s="7" t="s">
        <v>183</v>
      </c>
      <c r="B139" s="8" t="s">
        <v>399</v>
      </c>
      <c r="C139" s="8" t="s">
        <v>154</v>
      </c>
      <c r="D139" s="7"/>
      <c r="E139" s="8" t="s">
        <v>377</v>
      </c>
      <c r="F139" s="8" t="s">
        <v>702</v>
      </c>
      <c r="G139" s="55">
        <v>25</v>
      </c>
      <c r="H139" s="55"/>
      <c r="I139" s="8" t="s">
        <v>406</v>
      </c>
      <c r="J139" s="88">
        <f t="shared" si="9"/>
        <v>0</v>
      </c>
      <c r="K139" s="8">
        <v>200</v>
      </c>
      <c r="L139" s="89"/>
      <c r="M139" s="55" t="e">
        <f t="shared" si="10"/>
        <v>#DIV/0!</v>
      </c>
      <c r="N139" s="84" t="e">
        <f t="shared" si="11"/>
        <v>#DIV/0!</v>
      </c>
      <c r="O139" s="84" t="e">
        <f t="shared" si="12"/>
        <v>#DIV/0!</v>
      </c>
      <c r="P139" s="7"/>
    </row>
    <row r="140" spans="1:16" ht="12.75" customHeight="1" x14ac:dyDescent="0.2">
      <c r="A140" s="7" t="s">
        <v>183</v>
      </c>
      <c r="B140" s="8" t="s">
        <v>399</v>
      </c>
      <c r="C140" s="8" t="s">
        <v>154</v>
      </c>
      <c r="D140" s="7"/>
      <c r="E140" s="8" t="s">
        <v>378</v>
      </c>
      <c r="F140" s="8" t="s">
        <v>702</v>
      </c>
      <c r="G140" s="55">
        <v>25</v>
      </c>
      <c r="H140" s="55"/>
      <c r="I140" s="8" t="s">
        <v>406</v>
      </c>
      <c r="J140" s="88">
        <f t="shared" si="9"/>
        <v>0</v>
      </c>
      <c r="K140" s="8">
        <v>200</v>
      </c>
      <c r="L140" s="89"/>
      <c r="M140" s="55" t="e">
        <f t="shared" si="10"/>
        <v>#DIV/0!</v>
      </c>
      <c r="N140" s="84" t="e">
        <f t="shared" si="11"/>
        <v>#DIV/0!</v>
      </c>
      <c r="O140" s="84" t="e">
        <f t="shared" si="12"/>
        <v>#DIV/0!</v>
      </c>
      <c r="P140" s="7"/>
    </row>
    <row r="141" spans="1:16" ht="12.75" customHeight="1" x14ac:dyDescent="0.2">
      <c r="A141" s="7" t="s">
        <v>183</v>
      </c>
      <c r="B141" s="8" t="s">
        <v>399</v>
      </c>
      <c r="C141" s="8" t="s">
        <v>154</v>
      </c>
      <c r="D141" s="7"/>
      <c r="E141" s="8" t="s">
        <v>379</v>
      </c>
      <c r="F141" s="8" t="s">
        <v>702</v>
      </c>
      <c r="G141" s="55">
        <v>12</v>
      </c>
      <c r="H141" s="55"/>
      <c r="I141" s="8" t="s">
        <v>139</v>
      </c>
      <c r="J141" s="88">
        <f t="shared" si="9"/>
        <v>0</v>
      </c>
      <c r="K141" s="8">
        <v>200</v>
      </c>
      <c r="L141" s="89"/>
      <c r="M141" s="55" t="e">
        <f t="shared" si="10"/>
        <v>#DIV/0!</v>
      </c>
      <c r="N141" s="84" t="e">
        <f t="shared" si="11"/>
        <v>#DIV/0!</v>
      </c>
      <c r="O141" s="84" t="e">
        <f t="shared" si="12"/>
        <v>#DIV/0!</v>
      </c>
      <c r="P141" s="7"/>
    </row>
    <row r="142" spans="1:16" ht="12.75" customHeight="1" x14ac:dyDescent="0.2">
      <c r="A142" s="7" t="s">
        <v>183</v>
      </c>
      <c r="B142" s="8" t="s">
        <v>399</v>
      </c>
      <c r="C142" s="8" t="s">
        <v>154</v>
      </c>
      <c r="D142" s="7"/>
      <c r="E142" s="8" t="s">
        <v>380</v>
      </c>
      <c r="F142" s="8" t="s">
        <v>702</v>
      </c>
      <c r="G142" s="55">
        <v>12</v>
      </c>
      <c r="H142" s="55"/>
      <c r="I142" s="8" t="s">
        <v>139</v>
      </c>
      <c r="J142" s="88">
        <f t="shared" si="9"/>
        <v>0</v>
      </c>
      <c r="K142" s="8">
        <v>200</v>
      </c>
      <c r="L142" s="89"/>
      <c r="M142" s="55" t="e">
        <f t="shared" si="10"/>
        <v>#DIV/0!</v>
      </c>
      <c r="N142" s="84" t="e">
        <f t="shared" si="11"/>
        <v>#DIV/0!</v>
      </c>
      <c r="O142" s="84" t="e">
        <f t="shared" si="12"/>
        <v>#DIV/0!</v>
      </c>
      <c r="P142" s="7"/>
    </row>
    <row r="143" spans="1:16" ht="12.75" customHeight="1" x14ac:dyDescent="0.2">
      <c r="A143" s="7" t="s">
        <v>183</v>
      </c>
      <c r="B143" s="8" t="s">
        <v>399</v>
      </c>
      <c r="C143" s="8" t="s">
        <v>154</v>
      </c>
      <c r="D143" s="7"/>
      <c r="E143" s="8" t="s">
        <v>379</v>
      </c>
      <c r="F143" s="8" t="s">
        <v>702</v>
      </c>
      <c r="G143" s="55">
        <v>12</v>
      </c>
      <c r="H143" s="55"/>
      <c r="I143" s="8" t="s">
        <v>139</v>
      </c>
      <c r="J143" s="88">
        <f t="shared" si="9"/>
        <v>0</v>
      </c>
      <c r="K143" s="8">
        <v>200</v>
      </c>
      <c r="L143" s="89"/>
      <c r="M143" s="55" t="e">
        <f t="shared" si="10"/>
        <v>#DIV/0!</v>
      </c>
      <c r="N143" s="84" t="e">
        <f t="shared" si="11"/>
        <v>#DIV/0!</v>
      </c>
      <c r="O143" s="84" t="e">
        <f t="shared" si="12"/>
        <v>#DIV/0!</v>
      </c>
      <c r="P143" s="7"/>
    </row>
    <row r="144" spans="1:16" ht="12.75" customHeight="1" x14ac:dyDescent="0.2">
      <c r="A144" s="7" t="s">
        <v>183</v>
      </c>
      <c r="B144" s="8" t="s">
        <v>399</v>
      </c>
      <c r="C144" s="8" t="s">
        <v>154</v>
      </c>
      <c r="D144" s="7"/>
      <c r="E144" s="8" t="s">
        <v>380</v>
      </c>
      <c r="F144" s="8" t="s">
        <v>702</v>
      </c>
      <c r="G144" s="55">
        <v>12</v>
      </c>
      <c r="H144" s="55"/>
      <c r="I144" s="8" t="s">
        <v>139</v>
      </c>
      <c r="J144" s="88">
        <f t="shared" si="9"/>
        <v>0</v>
      </c>
      <c r="K144" s="8">
        <v>200</v>
      </c>
      <c r="L144" s="89"/>
      <c r="M144" s="55" t="e">
        <f t="shared" si="10"/>
        <v>#DIV/0!</v>
      </c>
      <c r="N144" s="84" t="e">
        <f t="shared" si="11"/>
        <v>#DIV/0!</v>
      </c>
      <c r="O144" s="84" t="e">
        <f t="shared" si="12"/>
        <v>#DIV/0!</v>
      </c>
      <c r="P144" s="7"/>
    </row>
    <row r="145" spans="1:16" ht="12.75" customHeight="1" x14ac:dyDescent="0.2">
      <c r="A145" s="7" t="s">
        <v>183</v>
      </c>
      <c r="B145" s="8" t="s">
        <v>399</v>
      </c>
      <c r="C145" s="8" t="s">
        <v>154</v>
      </c>
      <c r="D145" s="7"/>
      <c r="E145" s="8" t="s">
        <v>379</v>
      </c>
      <c r="F145" s="8" t="s">
        <v>702</v>
      </c>
      <c r="G145" s="55">
        <v>12</v>
      </c>
      <c r="H145" s="55"/>
      <c r="I145" s="8" t="s">
        <v>139</v>
      </c>
      <c r="J145" s="88">
        <f t="shared" si="9"/>
        <v>0</v>
      </c>
      <c r="K145" s="8">
        <v>200</v>
      </c>
      <c r="L145" s="89"/>
      <c r="M145" s="55" t="e">
        <f t="shared" si="10"/>
        <v>#DIV/0!</v>
      </c>
      <c r="N145" s="84" t="e">
        <f t="shared" si="11"/>
        <v>#DIV/0!</v>
      </c>
      <c r="O145" s="84" t="e">
        <f t="shared" si="12"/>
        <v>#DIV/0!</v>
      </c>
      <c r="P145" s="7"/>
    </row>
    <row r="146" spans="1:16" ht="12.75" customHeight="1" x14ac:dyDescent="0.2">
      <c r="A146" s="7" t="s">
        <v>183</v>
      </c>
      <c r="B146" s="8" t="s">
        <v>399</v>
      </c>
      <c r="C146" s="8" t="s">
        <v>154</v>
      </c>
      <c r="D146" s="7"/>
      <c r="E146" s="8" t="s">
        <v>380</v>
      </c>
      <c r="F146" s="8" t="s">
        <v>702</v>
      </c>
      <c r="G146" s="55">
        <v>12</v>
      </c>
      <c r="H146" s="55"/>
      <c r="I146" s="8" t="s">
        <v>139</v>
      </c>
      <c r="J146" s="88">
        <f t="shared" si="9"/>
        <v>0</v>
      </c>
      <c r="K146" s="8">
        <v>200</v>
      </c>
      <c r="L146" s="89"/>
      <c r="M146" s="55" t="e">
        <f t="shared" si="10"/>
        <v>#DIV/0!</v>
      </c>
      <c r="N146" s="84" t="e">
        <f t="shared" si="11"/>
        <v>#DIV/0!</v>
      </c>
      <c r="O146" s="84" t="e">
        <f t="shared" si="12"/>
        <v>#DIV/0!</v>
      </c>
      <c r="P146" s="7"/>
    </row>
    <row r="147" spans="1:16" ht="12.75" customHeight="1" x14ac:dyDescent="0.2">
      <c r="A147" s="7" t="s">
        <v>183</v>
      </c>
      <c r="B147" s="8" t="s">
        <v>399</v>
      </c>
      <c r="C147" s="8" t="s">
        <v>154</v>
      </c>
      <c r="D147" s="7"/>
      <c r="E147" s="8" t="s">
        <v>381</v>
      </c>
      <c r="F147" s="8" t="s">
        <v>702</v>
      </c>
      <c r="G147" s="55">
        <v>4</v>
      </c>
      <c r="H147" s="55"/>
      <c r="I147" s="8" t="s">
        <v>406</v>
      </c>
      <c r="J147" s="88">
        <f t="shared" si="9"/>
        <v>0</v>
      </c>
      <c r="K147" s="8">
        <v>200</v>
      </c>
      <c r="L147" s="89"/>
      <c r="M147" s="55" t="e">
        <f t="shared" si="10"/>
        <v>#DIV/0!</v>
      </c>
      <c r="N147" s="84" t="e">
        <f t="shared" si="11"/>
        <v>#DIV/0!</v>
      </c>
      <c r="O147" s="84" t="e">
        <f t="shared" si="12"/>
        <v>#DIV/0!</v>
      </c>
      <c r="P147" s="7"/>
    </row>
    <row r="148" spans="1:16" ht="12.75" customHeight="1" x14ac:dyDescent="0.2">
      <c r="A148" s="7" t="s">
        <v>183</v>
      </c>
      <c r="B148" s="8" t="s">
        <v>399</v>
      </c>
      <c r="C148" s="8" t="s">
        <v>154</v>
      </c>
      <c r="D148" s="7"/>
      <c r="E148" s="8" t="s">
        <v>382</v>
      </c>
      <c r="F148" s="8" t="s">
        <v>702</v>
      </c>
      <c r="G148" s="55">
        <v>4</v>
      </c>
      <c r="H148" s="55"/>
      <c r="I148" s="8" t="s">
        <v>139</v>
      </c>
      <c r="J148" s="88">
        <f t="shared" si="9"/>
        <v>0</v>
      </c>
      <c r="K148" s="8">
        <v>200</v>
      </c>
      <c r="L148" s="89"/>
      <c r="M148" s="55" t="e">
        <f t="shared" si="10"/>
        <v>#DIV/0!</v>
      </c>
      <c r="N148" s="84" t="e">
        <f t="shared" si="11"/>
        <v>#DIV/0!</v>
      </c>
      <c r="O148" s="84" t="e">
        <f t="shared" si="12"/>
        <v>#DIV/0!</v>
      </c>
      <c r="P148" s="7"/>
    </row>
    <row r="149" spans="1:16" ht="12.75" customHeight="1" x14ac:dyDescent="0.2">
      <c r="A149" s="7" t="s">
        <v>183</v>
      </c>
      <c r="B149" s="8" t="s">
        <v>399</v>
      </c>
      <c r="C149" s="8" t="s">
        <v>154</v>
      </c>
      <c r="D149" s="7"/>
      <c r="E149" s="8" t="s">
        <v>383</v>
      </c>
      <c r="F149" s="8" t="s">
        <v>709</v>
      </c>
      <c r="G149" s="55">
        <v>1128</v>
      </c>
      <c r="H149" s="55"/>
      <c r="I149" s="8" t="s">
        <v>407</v>
      </c>
      <c r="J149" s="88">
        <f t="shared" si="9"/>
        <v>0</v>
      </c>
      <c r="K149" s="8">
        <v>200</v>
      </c>
      <c r="L149" s="89"/>
      <c r="M149" s="55" t="e">
        <f t="shared" si="10"/>
        <v>#DIV/0!</v>
      </c>
      <c r="N149" s="84" t="e">
        <f t="shared" si="11"/>
        <v>#DIV/0!</v>
      </c>
      <c r="O149" s="84" t="e">
        <f t="shared" si="12"/>
        <v>#DIV/0!</v>
      </c>
      <c r="P149" s="7"/>
    </row>
    <row r="150" spans="1:16" ht="12.75" customHeight="1" x14ac:dyDescent="0.2">
      <c r="A150" s="7" t="s">
        <v>183</v>
      </c>
      <c r="B150" s="8" t="s">
        <v>399</v>
      </c>
      <c r="C150" s="8" t="s">
        <v>154</v>
      </c>
      <c r="D150" s="7"/>
      <c r="E150" s="8" t="s">
        <v>384</v>
      </c>
      <c r="F150" s="8" t="s">
        <v>708</v>
      </c>
      <c r="G150" s="55">
        <v>125</v>
      </c>
      <c r="H150" s="55"/>
      <c r="I150" s="8" t="s">
        <v>407</v>
      </c>
      <c r="J150" s="88">
        <f t="shared" si="9"/>
        <v>0</v>
      </c>
      <c r="K150" s="8">
        <v>40</v>
      </c>
      <c r="L150" s="89"/>
      <c r="M150" s="55" t="e">
        <f t="shared" si="10"/>
        <v>#DIV/0!</v>
      </c>
      <c r="N150" s="84" t="e">
        <f t="shared" si="11"/>
        <v>#DIV/0!</v>
      </c>
      <c r="O150" s="84" t="e">
        <f t="shared" si="12"/>
        <v>#DIV/0!</v>
      </c>
      <c r="P150" s="7"/>
    </row>
    <row r="151" spans="1:16" ht="12.75" customHeight="1" x14ac:dyDescent="0.2">
      <c r="A151" s="7" t="s">
        <v>183</v>
      </c>
      <c r="B151" s="8" t="s">
        <v>399</v>
      </c>
      <c r="C151" s="8" t="s">
        <v>154</v>
      </c>
      <c r="D151" s="7"/>
      <c r="E151" s="8" t="s">
        <v>141</v>
      </c>
      <c r="F151" s="8" t="s">
        <v>704</v>
      </c>
      <c r="G151" s="55">
        <v>8.5</v>
      </c>
      <c r="H151" s="55"/>
      <c r="I151" s="8" t="s">
        <v>121</v>
      </c>
      <c r="J151" s="88">
        <f t="shared" si="9"/>
        <v>0</v>
      </c>
      <c r="K151" s="8">
        <v>200</v>
      </c>
      <c r="L151" s="89"/>
      <c r="M151" s="55" t="e">
        <f t="shared" si="10"/>
        <v>#DIV/0!</v>
      </c>
      <c r="N151" s="84" t="e">
        <f t="shared" si="11"/>
        <v>#DIV/0!</v>
      </c>
      <c r="O151" s="84" t="e">
        <f t="shared" si="12"/>
        <v>#DIV/0!</v>
      </c>
      <c r="P151" s="7"/>
    </row>
    <row r="152" spans="1:16" ht="12.75" customHeight="1" x14ac:dyDescent="0.2">
      <c r="A152" s="7" t="s">
        <v>183</v>
      </c>
      <c r="B152" s="8" t="s">
        <v>399</v>
      </c>
      <c r="C152" s="8" t="s">
        <v>154</v>
      </c>
      <c r="D152" s="7"/>
      <c r="E152" s="8" t="s">
        <v>129</v>
      </c>
      <c r="F152" s="8" t="s">
        <v>702</v>
      </c>
      <c r="G152" s="55">
        <v>3</v>
      </c>
      <c r="H152" s="55"/>
      <c r="I152" s="8" t="s">
        <v>139</v>
      </c>
      <c r="J152" s="88">
        <f t="shared" si="9"/>
        <v>0</v>
      </c>
      <c r="K152" s="8">
        <v>400</v>
      </c>
      <c r="L152" s="89"/>
      <c r="M152" s="55" t="e">
        <f t="shared" si="10"/>
        <v>#DIV/0!</v>
      </c>
      <c r="N152" s="84" t="e">
        <f t="shared" si="11"/>
        <v>#DIV/0!</v>
      </c>
      <c r="O152" s="84" t="e">
        <f t="shared" si="12"/>
        <v>#DIV/0!</v>
      </c>
      <c r="P152" s="7" t="s">
        <v>698</v>
      </c>
    </row>
    <row r="153" spans="1:16" ht="12.75" customHeight="1" x14ac:dyDescent="0.2">
      <c r="A153" s="7" t="s">
        <v>183</v>
      </c>
      <c r="B153" s="8" t="s">
        <v>399</v>
      </c>
      <c r="C153" s="8" t="s">
        <v>154</v>
      </c>
      <c r="D153" s="7"/>
      <c r="E153" s="8" t="s">
        <v>129</v>
      </c>
      <c r="F153" s="8" t="s">
        <v>702</v>
      </c>
      <c r="G153" s="55">
        <v>3</v>
      </c>
      <c r="H153" s="55"/>
      <c r="I153" s="8" t="s">
        <v>139</v>
      </c>
      <c r="J153" s="88">
        <f t="shared" si="9"/>
        <v>0</v>
      </c>
      <c r="K153" s="8">
        <v>400</v>
      </c>
      <c r="L153" s="89"/>
      <c r="M153" s="55" t="e">
        <f t="shared" si="10"/>
        <v>#DIV/0!</v>
      </c>
      <c r="N153" s="84" t="e">
        <f t="shared" si="11"/>
        <v>#DIV/0!</v>
      </c>
      <c r="O153" s="84" t="e">
        <f t="shared" si="12"/>
        <v>#DIV/0!</v>
      </c>
      <c r="P153" s="7" t="s">
        <v>698</v>
      </c>
    </row>
    <row r="154" spans="1:16" ht="12.75" customHeight="1" x14ac:dyDescent="0.2">
      <c r="A154" s="7" t="s">
        <v>183</v>
      </c>
      <c r="B154" s="8" t="s">
        <v>399</v>
      </c>
      <c r="C154" s="8" t="s">
        <v>154</v>
      </c>
      <c r="D154" s="7"/>
      <c r="E154" s="8" t="s">
        <v>129</v>
      </c>
      <c r="F154" s="8" t="s">
        <v>702</v>
      </c>
      <c r="G154" s="55">
        <v>3</v>
      </c>
      <c r="H154" s="55"/>
      <c r="I154" s="8" t="s">
        <v>139</v>
      </c>
      <c r="J154" s="88">
        <f t="shared" si="9"/>
        <v>0</v>
      </c>
      <c r="K154" s="8">
        <v>400</v>
      </c>
      <c r="L154" s="89"/>
      <c r="M154" s="55" t="e">
        <f t="shared" si="10"/>
        <v>#DIV/0!</v>
      </c>
      <c r="N154" s="84" t="e">
        <f t="shared" si="11"/>
        <v>#DIV/0!</v>
      </c>
      <c r="O154" s="84" t="e">
        <f t="shared" si="12"/>
        <v>#DIV/0!</v>
      </c>
      <c r="P154" s="7" t="s">
        <v>698</v>
      </c>
    </row>
    <row r="155" spans="1:16" ht="12.75" customHeight="1" x14ac:dyDescent="0.2">
      <c r="A155" s="7" t="s">
        <v>183</v>
      </c>
      <c r="B155" s="8" t="s">
        <v>399</v>
      </c>
      <c r="C155" s="8" t="s">
        <v>154</v>
      </c>
      <c r="D155" s="7"/>
      <c r="E155" s="8" t="s">
        <v>352</v>
      </c>
      <c r="F155" s="8" t="s">
        <v>702</v>
      </c>
      <c r="G155" s="55">
        <v>3.5</v>
      </c>
      <c r="H155" s="55"/>
      <c r="I155" s="8" t="s">
        <v>139</v>
      </c>
      <c r="J155" s="88">
        <f t="shared" si="9"/>
        <v>0</v>
      </c>
      <c r="K155" s="8">
        <v>200</v>
      </c>
      <c r="L155" s="89"/>
      <c r="M155" s="55" t="e">
        <f t="shared" si="10"/>
        <v>#DIV/0!</v>
      </c>
      <c r="N155" s="84" t="e">
        <f t="shared" si="11"/>
        <v>#DIV/0!</v>
      </c>
      <c r="O155" s="84" t="e">
        <f t="shared" si="12"/>
        <v>#DIV/0!</v>
      </c>
      <c r="P155" s="7" t="s">
        <v>698</v>
      </c>
    </row>
    <row r="156" spans="1:16" ht="12.75" customHeight="1" x14ac:dyDescent="0.2">
      <c r="A156" s="7" t="s">
        <v>183</v>
      </c>
      <c r="B156" s="8" t="s">
        <v>399</v>
      </c>
      <c r="C156" s="8" t="s">
        <v>154</v>
      </c>
      <c r="D156" s="7"/>
      <c r="E156" s="8" t="s">
        <v>178</v>
      </c>
      <c r="F156" s="8" t="s">
        <v>702</v>
      </c>
      <c r="G156" s="55">
        <v>45.5</v>
      </c>
      <c r="H156" s="55"/>
      <c r="I156" s="8" t="s">
        <v>121</v>
      </c>
      <c r="J156" s="88">
        <f t="shared" si="9"/>
        <v>0</v>
      </c>
      <c r="K156" s="8">
        <v>200</v>
      </c>
      <c r="L156" s="89"/>
      <c r="M156" s="55" t="e">
        <f t="shared" si="10"/>
        <v>#DIV/0!</v>
      </c>
      <c r="N156" s="84" t="e">
        <f t="shared" si="11"/>
        <v>#DIV/0!</v>
      </c>
      <c r="O156" s="84" t="e">
        <f t="shared" si="12"/>
        <v>#DIV/0!</v>
      </c>
      <c r="P156" s="7" t="s">
        <v>698</v>
      </c>
    </row>
    <row r="157" spans="1:16" ht="12.75" customHeight="1" x14ac:dyDescent="0.2">
      <c r="A157" s="7" t="s">
        <v>183</v>
      </c>
      <c r="B157" s="8" t="s">
        <v>399</v>
      </c>
      <c r="C157" s="8" t="s">
        <v>154</v>
      </c>
      <c r="D157" s="7"/>
      <c r="E157" s="8" t="s">
        <v>385</v>
      </c>
      <c r="F157" s="8" t="s">
        <v>702</v>
      </c>
      <c r="G157" s="55">
        <v>28.8</v>
      </c>
      <c r="H157" s="55"/>
      <c r="I157" s="8" t="s">
        <v>121</v>
      </c>
      <c r="J157" s="88">
        <f t="shared" si="9"/>
        <v>0</v>
      </c>
      <c r="K157" s="8">
        <v>200</v>
      </c>
      <c r="L157" s="89"/>
      <c r="M157" s="55" t="e">
        <f t="shared" si="10"/>
        <v>#DIV/0!</v>
      </c>
      <c r="N157" s="84" t="e">
        <f t="shared" si="11"/>
        <v>#DIV/0!</v>
      </c>
      <c r="O157" s="84" t="e">
        <f t="shared" si="12"/>
        <v>#DIV/0!</v>
      </c>
      <c r="P157" s="7" t="s">
        <v>698</v>
      </c>
    </row>
    <row r="158" spans="1:16" ht="12.75" customHeight="1" x14ac:dyDescent="0.2">
      <c r="A158" s="7" t="s">
        <v>183</v>
      </c>
      <c r="B158" s="8" t="s">
        <v>399</v>
      </c>
      <c r="C158" s="8" t="s">
        <v>154</v>
      </c>
      <c r="D158" s="7"/>
      <c r="E158" s="8" t="s">
        <v>127</v>
      </c>
      <c r="F158" s="8" t="s">
        <v>702</v>
      </c>
      <c r="G158" s="55">
        <v>7</v>
      </c>
      <c r="H158" s="55"/>
      <c r="I158" s="8" t="s">
        <v>139</v>
      </c>
      <c r="J158" s="88">
        <f t="shared" si="9"/>
        <v>0</v>
      </c>
      <c r="K158" s="8">
        <v>200</v>
      </c>
      <c r="L158" s="89"/>
      <c r="M158" s="55" t="e">
        <f t="shared" si="10"/>
        <v>#DIV/0!</v>
      </c>
      <c r="N158" s="84" t="e">
        <f t="shared" si="11"/>
        <v>#DIV/0!</v>
      </c>
      <c r="O158" s="84" t="e">
        <f t="shared" si="12"/>
        <v>#DIV/0!</v>
      </c>
      <c r="P158" s="7" t="s">
        <v>698</v>
      </c>
    </row>
    <row r="159" spans="1:16" ht="12.75" customHeight="1" x14ac:dyDescent="0.2">
      <c r="A159" s="7" t="s">
        <v>183</v>
      </c>
      <c r="B159" s="8" t="s">
        <v>399</v>
      </c>
      <c r="C159" s="8" t="s">
        <v>154</v>
      </c>
      <c r="D159" s="7"/>
      <c r="E159" s="8" t="s">
        <v>127</v>
      </c>
      <c r="F159" s="8" t="s">
        <v>702</v>
      </c>
      <c r="G159" s="55">
        <v>5.2</v>
      </c>
      <c r="H159" s="55"/>
      <c r="I159" s="8" t="s">
        <v>139</v>
      </c>
      <c r="J159" s="88">
        <f t="shared" si="9"/>
        <v>0</v>
      </c>
      <c r="K159" s="8">
        <v>200</v>
      </c>
      <c r="L159" s="89"/>
      <c r="M159" s="55" t="e">
        <f t="shared" si="10"/>
        <v>#DIV/0!</v>
      </c>
      <c r="N159" s="84" t="e">
        <f t="shared" si="11"/>
        <v>#DIV/0!</v>
      </c>
      <c r="O159" s="84" t="e">
        <f t="shared" si="12"/>
        <v>#DIV/0!</v>
      </c>
      <c r="P159" s="7" t="s">
        <v>698</v>
      </c>
    </row>
    <row r="160" spans="1:16" ht="12.75" customHeight="1" x14ac:dyDescent="0.2">
      <c r="A160" s="7" t="s">
        <v>183</v>
      </c>
      <c r="B160" s="8" t="s">
        <v>399</v>
      </c>
      <c r="C160" s="8" t="s">
        <v>154</v>
      </c>
      <c r="D160" s="7"/>
      <c r="E160" s="8" t="s">
        <v>125</v>
      </c>
      <c r="F160" s="8" t="s">
        <v>709</v>
      </c>
      <c r="G160" s="55">
        <v>336</v>
      </c>
      <c r="H160" s="55"/>
      <c r="I160" s="8" t="s">
        <v>407</v>
      </c>
      <c r="J160" s="88">
        <f t="shared" si="9"/>
        <v>0</v>
      </c>
      <c r="K160" s="8">
        <v>200</v>
      </c>
      <c r="L160" s="89"/>
      <c r="M160" s="55" t="e">
        <f t="shared" si="10"/>
        <v>#DIV/0!</v>
      </c>
      <c r="N160" s="84" t="e">
        <f t="shared" si="11"/>
        <v>#DIV/0!</v>
      </c>
      <c r="O160" s="84" t="e">
        <f t="shared" si="12"/>
        <v>#DIV/0!</v>
      </c>
      <c r="P160" s="7" t="s">
        <v>698</v>
      </c>
    </row>
    <row r="161" spans="1:16" ht="12.75" customHeight="1" x14ac:dyDescent="0.2">
      <c r="A161" s="7" t="s">
        <v>183</v>
      </c>
      <c r="B161" s="8" t="s">
        <v>399</v>
      </c>
      <c r="C161" s="8" t="s">
        <v>154</v>
      </c>
      <c r="D161" s="7"/>
      <c r="E161" s="8" t="s">
        <v>141</v>
      </c>
      <c r="F161" s="8" t="s">
        <v>704</v>
      </c>
      <c r="G161" s="55">
        <v>5.95</v>
      </c>
      <c r="H161" s="55"/>
      <c r="I161" s="8" t="s">
        <v>121</v>
      </c>
      <c r="J161" s="88">
        <f t="shared" si="9"/>
        <v>0</v>
      </c>
      <c r="K161" s="8">
        <v>200</v>
      </c>
      <c r="L161" s="89"/>
      <c r="M161" s="55" t="e">
        <f t="shared" si="10"/>
        <v>#DIV/0!</v>
      </c>
      <c r="N161" s="84" t="e">
        <f t="shared" si="11"/>
        <v>#DIV/0!</v>
      </c>
      <c r="O161" s="84" t="e">
        <f t="shared" si="12"/>
        <v>#DIV/0!</v>
      </c>
      <c r="P161" s="7" t="s">
        <v>698</v>
      </c>
    </row>
    <row r="162" spans="1:16" ht="12.75" customHeight="1" x14ac:dyDescent="0.2">
      <c r="A162" s="7" t="s">
        <v>183</v>
      </c>
      <c r="B162" s="8" t="s">
        <v>399</v>
      </c>
      <c r="C162" s="8" t="s">
        <v>154</v>
      </c>
      <c r="D162" s="7"/>
      <c r="E162" s="8" t="s">
        <v>117</v>
      </c>
      <c r="F162" s="8" t="s">
        <v>704</v>
      </c>
      <c r="G162" s="55">
        <v>11.9</v>
      </c>
      <c r="H162" s="55"/>
      <c r="I162" s="8" t="s">
        <v>123</v>
      </c>
      <c r="J162" s="88">
        <f t="shared" si="9"/>
        <v>0</v>
      </c>
      <c r="K162" s="8">
        <v>200</v>
      </c>
      <c r="L162" s="89"/>
      <c r="M162" s="55" t="e">
        <f t="shared" si="10"/>
        <v>#DIV/0!</v>
      </c>
      <c r="N162" s="84" t="e">
        <f t="shared" si="11"/>
        <v>#DIV/0!</v>
      </c>
      <c r="O162" s="84" t="e">
        <f t="shared" si="12"/>
        <v>#DIV/0!</v>
      </c>
      <c r="P162" s="7" t="s">
        <v>698</v>
      </c>
    </row>
    <row r="163" spans="1:16" ht="12.75" customHeight="1" x14ac:dyDescent="0.2">
      <c r="A163" s="7" t="s">
        <v>183</v>
      </c>
      <c r="B163" s="8" t="s">
        <v>399</v>
      </c>
      <c r="C163" s="8" t="s">
        <v>305</v>
      </c>
      <c r="D163" s="7"/>
      <c r="E163" s="8" t="s">
        <v>386</v>
      </c>
      <c r="F163" s="8" t="s">
        <v>704</v>
      </c>
      <c r="G163" s="55">
        <v>2</v>
      </c>
      <c r="H163" s="55"/>
      <c r="I163" s="8" t="s">
        <v>402</v>
      </c>
      <c r="J163" s="88">
        <f t="shared" si="9"/>
        <v>0</v>
      </c>
      <c r="K163" s="8">
        <v>200</v>
      </c>
      <c r="L163" s="89"/>
      <c r="M163" s="55" t="e">
        <f t="shared" si="10"/>
        <v>#DIV/0!</v>
      </c>
      <c r="N163" s="84" t="e">
        <f t="shared" si="11"/>
        <v>#DIV/0!</v>
      </c>
      <c r="O163" s="84" t="e">
        <f t="shared" si="12"/>
        <v>#DIV/0!</v>
      </c>
      <c r="P163" s="7"/>
    </row>
    <row r="164" spans="1:16" ht="12.75" customHeight="1" x14ac:dyDescent="0.2">
      <c r="A164" s="7" t="s">
        <v>183</v>
      </c>
      <c r="B164" s="8" t="s">
        <v>399</v>
      </c>
      <c r="C164" s="8" t="s">
        <v>306</v>
      </c>
      <c r="D164" s="7"/>
      <c r="E164" s="8" t="s">
        <v>338</v>
      </c>
      <c r="F164" s="8" t="s">
        <v>702</v>
      </c>
      <c r="G164" s="55">
        <v>12</v>
      </c>
      <c r="H164" s="55"/>
      <c r="I164" s="8" t="s">
        <v>404</v>
      </c>
      <c r="J164" s="88">
        <f t="shared" si="9"/>
        <v>0</v>
      </c>
      <c r="K164" s="8">
        <v>400</v>
      </c>
      <c r="L164" s="89"/>
      <c r="M164" s="55" t="e">
        <f t="shared" si="10"/>
        <v>#DIV/0!</v>
      </c>
      <c r="N164" s="84" t="e">
        <f t="shared" si="11"/>
        <v>#DIV/0!</v>
      </c>
      <c r="O164" s="84" t="e">
        <f t="shared" si="12"/>
        <v>#DIV/0!</v>
      </c>
      <c r="P164" s="7"/>
    </row>
    <row r="165" spans="1:16" ht="12.75" customHeight="1" x14ac:dyDescent="0.2">
      <c r="A165" s="7" t="s">
        <v>183</v>
      </c>
      <c r="B165" s="8" t="s">
        <v>399</v>
      </c>
      <c r="C165" s="8" t="s">
        <v>307</v>
      </c>
      <c r="D165" s="7"/>
      <c r="E165" s="8" t="s">
        <v>337</v>
      </c>
      <c r="F165" s="8" t="s">
        <v>705</v>
      </c>
      <c r="G165" s="55">
        <v>25</v>
      </c>
      <c r="H165" s="55"/>
      <c r="I165" s="8" t="s">
        <v>402</v>
      </c>
      <c r="J165" s="88">
        <f t="shared" si="9"/>
        <v>0</v>
      </c>
      <c r="K165" s="8">
        <v>120</v>
      </c>
      <c r="L165" s="89"/>
      <c r="M165" s="55" t="e">
        <f t="shared" si="10"/>
        <v>#DIV/0!</v>
      </c>
      <c r="N165" s="84" t="e">
        <f t="shared" si="11"/>
        <v>#DIV/0!</v>
      </c>
      <c r="O165" s="84" t="e">
        <f t="shared" si="12"/>
        <v>#DIV/0!</v>
      </c>
      <c r="P165" s="7"/>
    </row>
    <row r="166" spans="1:16" ht="12.75" customHeight="1" x14ac:dyDescent="0.2">
      <c r="A166" s="7" t="s">
        <v>183</v>
      </c>
      <c r="B166" s="8" t="s">
        <v>399</v>
      </c>
      <c r="C166" s="8" t="s">
        <v>308</v>
      </c>
      <c r="D166" s="7"/>
      <c r="E166" s="8" t="s">
        <v>387</v>
      </c>
      <c r="F166" s="8" t="s">
        <v>706</v>
      </c>
      <c r="G166" s="55">
        <v>75</v>
      </c>
      <c r="H166" s="55"/>
      <c r="I166" s="8" t="s">
        <v>406</v>
      </c>
      <c r="J166" s="88">
        <f t="shared" si="9"/>
        <v>0</v>
      </c>
      <c r="K166" s="8">
        <v>120</v>
      </c>
      <c r="L166" s="89"/>
      <c r="M166" s="55" t="e">
        <f t="shared" si="10"/>
        <v>#DIV/0!</v>
      </c>
      <c r="N166" s="84" t="e">
        <f t="shared" si="11"/>
        <v>#DIV/0!</v>
      </c>
      <c r="O166" s="84" t="e">
        <f t="shared" si="12"/>
        <v>#DIV/0!</v>
      </c>
      <c r="P166" s="7"/>
    </row>
    <row r="167" spans="1:16" ht="12.75" customHeight="1" x14ac:dyDescent="0.2">
      <c r="A167" s="7" t="s">
        <v>183</v>
      </c>
      <c r="B167" s="8" t="s">
        <v>399</v>
      </c>
      <c r="C167" s="8" t="s">
        <v>309</v>
      </c>
      <c r="D167" s="7"/>
      <c r="E167" s="8" t="s">
        <v>336</v>
      </c>
      <c r="F167" s="8" t="s">
        <v>704</v>
      </c>
      <c r="G167" s="55">
        <v>10</v>
      </c>
      <c r="H167" s="55"/>
      <c r="I167" s="8" t="s">
        <v>405</v>
      </c>
      <c r="J167" s="88">
        <f t="shared" si="9"/>
        <v>0</v>
      </c>
      <c r="K167" s="8">
        <v>200</v>
      </c>
      <c r="L167" s="89"/>
      <c r="M167" s="55" t="e">
        <f t="shared" si="10"/>
        <v>#DIV/0!</v>
      </c>
      <c r="N167" s="84" t="e">
        <f t="shared" si="11"/>
        <v>#DIV/0!</v>
      </c>
      <c r="O167" s="84" t="e">
        <f t="shared" si="12"/>
        <v>#DIV/0!</v>
      </c>
      <c r="P167" s="7"/>
    </row>
    <row r="168" spans="1:16" ht="12.75" customHeight="1" x14ac:dyDescent="0.2">
      <c r="A168" s="7" t="s">
        <v>183</v>
      </c>
      <c r="B168" s="8" t="s">
        <v>399</v>
      </c>
      <c r="C168" s="8" t="s">
        <v>151</v>
      </c>
      <c r="D168" s="7"/>
      <c r="E168" s="8" t="s">
        <v>388</v>
      </c>
      <c r="F168" s="8" t="s">
        <v>706</v>
      </c>
      <c r="G168" s="55">
        <v>75</v>
      </c>
      <c r="H168" s="55"/>
      <c r="I168" s="8" t="s">
        <v>403</v>
      </c>
      <c r="J168" s="88">
        <f t="shared" si="9"/>
        <v>0</v>
      </c>
      <c r="K168" s="8">
        <v>120</v>
      </c>
      <c r="L168" s="89"/>
      <c r="M168" s="55" t="e">
        <f t="shared" si="10"/>
        <v>#DIV/0!</v>
      </c>
      <c r="N168" s="84" t="e">
        <f t="shared" si="11"/>
        <v>#DIV/0!</v>
      </c>
      <c r="O168" s="84" t="e">
        <f t="shared" si="12"/>
        <v>#DIV/0!</v>
      </c>
      <c r="P168" s="7"/>
    </row>
    <row r="169" spans="1:16" ht="12.75" customHeight="1" x14ac:dyDescent="0.2">
      <c r="A169" s="7" t="s">
        <v>183</v>
      </c>
      <c r="B169" s="8" t="s">
        <v>399</v>
      </c>
      <c r="C169" s="8" t="s">
        <v>310</v>
      </c>
      <c r="D169" s="7"/>
      <c r="E169" s="8" t="s">
        <v>389</v>
      </c>
      <c r="F169" s="8" t="s">
        <v>708</v>
      </c>
      <c r="G169" s="55">
        <v>25</v>
      </c>
      <c r="H169" s="55"/>
      <c r="I169" s="8" t="s">
        <v>403</v>
      </c>
      <c r="J169" s="88">
        <f t="shared" si="9"/>
        <v>0</v>
      </c>
      <c r="K169" s="8">
        <v>80</v>
      </c>
      <c r="L169" s="89"/>
      <c r="M169" s="55" t="e">
        <f t="shared" si="10"/>
        <v>#DIV/0!</v>
      </c>
      <c r="N169" s="84" t="e">
        <f t="shared" si="11"/>
        <v>#DIV/0!</v>
      </c>
      <c r="O169" s="84" t="e">
        <f t="shared" si="12"/>
        <v>#DIV/0!</v>
      </c>
      <c r="P169" s="7"/>
    </row>
    <row r="170" spans="1:16" ht="12.75" customHeight="1" x14ac:dyDescent="0.2">
      <c r="A170" s="7" t="s">
        <v>183</v>
      </c>
      <c r="B170" s="8" t="s">
        <v>399</v>
      </c>
      <c r="C170" s="8" t="s">
        <v>311</v>
      </c>
      <c r="D170" s="7"/>
      <c r="E170" s="8" t="s">
        <v>116</v>
      </c>
      <c r="F170" s="8" t="s">
        <v>704</v>
      </c>
      <c r="G170" s="55">
        <v>63</v>
      </c>
      <c r="H170" s="55"/>
      <c r="I170" s="8" t="s">
        <v>402</v>
      </c>
      <c r="J170" s="88">
        <f t="shared" si="9"/>
        <v>0</v>
      </c>
      <c r="K170" s="8">
        <v>200</v>
      </c>
      <c r="L170" s="89"/>
      <c r="M170" s="55" t="e">
        <f t="shared" si="10"/>
        <v>#DIV/0!</v>
      </c>
      <c r="N170" s="84" t="e">
        <f t="shared" si="11"/>
        <v>#DIV/0!</v>
      </c>
      <c r="O170" s="84" t="e">
        <f t="shared" si="12"/>
        <v>#DIV/0!</v>
      </c>
      <c r="P170" s="7"/>
    </row>
    <row r="171" spans="1:16" ht="12.75" customHeight="1" x14ac:dyDescent="0.2">
      <c r="A171" s="7" t="s">
        <v>183</v>
      </c>
      <c r="B171" s="8" t="s">
        <v>399</v>
      </c>
      <c r="C171" s="8" t="s">
        <v>150</v>
      </c>
      <c r="D171" s="7"/>
      <c r="E171" s="8" t="s">
        <v>390</v>
      </c>
      <c r="F171" s="8" t="s">
        <v>706</v>
      </c>
      <c r="G171" s="55">
        <v>101</v>
      </c>
      <c r="H171" s="55"/>
      <c r="I171" s="8" t="s">
        <v>406</v>
      </c>
      <c r="J171" s="88">
        <f t="shared" ref="J171:J179" si="13">J170</f>
        <v>0</v>
      </c>
      <c r="K171" s="8">
        <v>120</v>
      </c>
      <c r="L171" s="89"/>
      <c r="M171" s="55" t="e">
        <f t="shared" si="10"/>
        <v>#DIV/0!</v>
      </c>
      <c r="N171" s="84" t="e">
        <f t="shared" si="11"/>
        <v>#DIV/0!</v>
      </c>
      <c r="O171" s="84" t="e">
        <f t="shared" si="12"/>
        <v>#DIV/0!</v>
      </c>
      <c r="P171" s="7"/>
    </row>
    <row r="172" spans="1:16" ht="12.75" customHeight="1" x14ac:dyDescent="0.2">
      <c r="A172" s="7" t="s">
        <v>183</v>
      </c>
      <c r="B172" s="8" t="s">
        <v>399</v>
      </c>
      <c r="C172" s="8" t="s">
        <v>312</v>
      </c>
      <c r="D172" s="7"/>
      <c r="E172" s="8" t="s">
        <v>341</v>
      </c>
      <c r="F172" s="8" t="s">
        <v>702</v>
      </c>
      <c r="G172" s="55">
        <v>12</v>
      </c>
      <c r="H172" s="55"/>
      <c r="I172" s="8" t="s">
        <v>404</v>
      </c>
      <c r="J172" s="88">
        <f t="shared" si="13"/>
        <v>0</v>
      </c>
      <c r="K172" s="8">
        <v>400</v>
      </c>
      <c r="L172" s="89"/>
      <c r="M172" s="55" t="e">
        <f t="shared" si="10"/>
        <v>#DIV/0!</v>
      </c>
      <c r="N172" s="84" t="e">
        <f t="shared" si="11"/>
        <v>#DIV/0!</v>
      </c>
      <c r="O172" s="84" t="e">
        <f t="shared" si="12"/>
        <v>#DIV/0!</v>
      </c>
      <c r="P172" s="7"/>
    </row>
    <row r="173" spans="1:16" ht="12.75" customHeight="1" x14ac:dyDescent="0.2">
      <c r="A173" s="7" t="s">
        <v>183</v>
      </c>
      <c r="B173" s="8" t="s">
        <v>399</v>
      </c>
      <c r="C173" s="8" t="s">
        <v>313</v>
      </c>
      <c r="D173" s="7"/>
      <c r="E173" s="8" t="s">
        <v>391</v>
      </c>
      <c r="F173" s="8" t="s">
        <v>707</v>
      </c>
      <c r="G173" s="55">
        <v>75</v>
      </c>
      <c r="H173" s="55"/>
      <c r="I173" s="8" t="s">
        <v>406</v>
      </c>
      <c r="J173" s="88">
        <f t="shared" si="13"/>
        <v>0</v>
      </c>
      <c r="K173" s="8">
        <v>120</v>
      </c>
      <c r="L173" s="89"/>
      <c r="M173" s="55" t="e">
        <f t="shared" si="10"/>
        <v>#DIV/0!</v>
      </c>
      <c r="N173" s="84" t="e">
        <f t="shared" si="11"/>
        <v>#DIV/0!</v>
      </c>
      <c r="O173" s="84" t="e">
        <f t="shared" si="12"/>
        <v>#DIV/0!</v>
      </c>
      <c r="P173" s="7"/>
    </row>
    <row r="174" spans="1:16" ht="12.75" customHeight="1" x14ac:dyDescent="0.2">
      <c r="A174" s="7" t="s">
        <v>183</v>
      </c>
      <c r="B174" s="8" t="s">
        <v>399</v>
      </c>
      <c r="C174" s="8" t="s">
        <v>314</v>
      </c>
      <c r="D174" s="7"/>
      <c r="E174" s="8" t="s">
        <v>391</v>
      </c>
      <c r="F174" s="8" t="s">
        <v>707</v>
      </c>
      <c r="G174" s="55">
        <v>82</v>
      </c>
      <c r="H174" s="55"/>
      <c r="I174" s="8" t="s">
        <v>406</v>
      </c>
      <c r="J174" s="88">
        <f t="shared" si="13"/>
        <v>0</v>
      </c>
      <c r="K174" s="8">
        <v>120</v>
      </c>
      <c r="L174" s="89"/>
      <c r="M174" s="55" t="e">
        <f t="shared" si="10"/>
        <v>#DIV/0!</v>
      </c>
      <c r="N174" s="84" t="e">
        <f t="shared" si="11"/>
        <v>#DIV/0!</v>
      </c>
      <c r="O174" s="84" t="e">
        <f t="shared" si="12"/>
        <v>#DIV/0!</v>
      </c>
      <c r="P174" s="7"/>
    </row>
    <row r="175" spans="1:16" ht="12.75" customHeight="1" x14ac:dyDescent="0.2">
      <c r="A175" s="7" t="s">
        <v>183</v>
      </c>
      <c r="B175" s="8" t="s">
        <v>399</v>
      </c>
      <c r="C175" s="8" t="s">
        <v>315</v>
      </c>
      <c r="D175" s="7"/>
      <c r="E175" s="8" t="s">
        <v>341</v>
      </c>
      <c r="F175" s="8" t="s">
        <v>702</v>
      </c>
      <c r="G175" s="55">
        <v>5</v>
      </c>
      <c r="H175" s="55"/>
      <c r="I175" s="8" t="s">
        <v>404</v>
      </c>
      <c r="J175" s="88">
        <f t="shared" si="13"/>
        <v>0</v>
      </c>
      <c r="K175" s="8">
        <v>400</v>
      </c>
      <c r="L175" s="89"/>
      <c r="M175" s="55" t="e">
        <f t="shared" si="10"/>
        <v>#DIV/0!</v>
      </c>
      <c r="N175" s="84" t="e">
        <f t="shared" si="11"/>
        <v>#DIV/0!</v>
      </c>
      <c r="O175" s="84" t="e">
        <f t="shared" si="12"/>
        <v>#DIV/0!</v>
      </c>
      <c r="P175" s="7"/>
    </row>
    <row r="176" spans="1:16" ht="12.75" customHeight="1" x14ac:dyDescent="0.2">
      <c r="A176" s="7" t="s">
        <v>183</v>
      </c>
      <c r="B176" s="8" t="s">
        <v>399</v>
      </c>
      <c r="C176" s="8" t="s">
        <v>316</v>
      </c>
      <c r="D176" s="7"/>
      <c r="E176" s="8" t="s">
        <v>338</v>
      </c>
      <c r="F176" s="8" t="s">
        <v>702</v>
      </c>
      <c r="G176" s="55">
        <v>5</v>
      </c>
      <c r="H176" s="55"/>
      <c r="I176" s="8" t="s">
        <v>404</v>
      </c>
      <c r="J176" s="88">
        <f t="shared" si="13"/>
        <v>0</v>
      </c>
      <c r="K176" s="8">
        <v>400</v>
      </c>
      <c r="L176" s="89"/>
      <c r="M176" s="55" t="e">
        <f t="shared" si="10"/>
        <v>#DIV/0!</v>
      </c>
      <c r="N176" s="84" t="e">
        <f t="shared" si="11"/>
        <v>#DIV/0!</v>
      </c>
      <c r="O176" s="84" t="e">
        <f t="shared" si="12"/>
        <v>#DIV/0!</v>
      </c>
      <c r="P176" s="7"/>
    </row>
    <row r="177" spans="1:16" ht="12.75" customHeight="1" x14ac:dyDescent="0.2">
      <c r="A177" s="7" t="s">
        <v>183</v>
      </c>
      <c r="B177" s="8" t="s">
        <v>399</v>
      </c>
      <c r="C177" s="8" t="s">
        <v>317</v>
      </c>
      <c r="D177" s="7"/>
      <c r="E177" s="8" t="s">
        <v>392</v>
      </c>
      <c r="F177" s="8" t="s">
        <v>704</v>
      </c>
      <c r="G177" s="55">
        <v>102</v>
      </c>
      <c r="H177" s="55"/>
      <c r="I177" s="8" t="s">
        <v>402</v>
      </c>
      <c r="J177" s="88">
        <f t="shared" si="13"/>
        <v>0</v>
      </c>
      <c r="K177" s="8">
        <v>120</v>
      </c>
      <c r="L177" s="89"/>
      <c r="M177" s="55" t="e">
        <f t="shared" si="10"/>
        <v>#DIV/0!</v>
      </c>
      <c r="N177" s="84" t="e">
        <f t="shared" si="11"/>
        <v>#DIV/0!</v>
      </c>
      <c r="O177" s="84" t="e">
        <f t="shared" si="12"/>
        <v>#DIV/0!</v>
      </c>
      <c r="P177" s="7"/>
    </row>
    <row r="178" spans="1:16" ht="12.75" customHeight="1" x14ac:dyDescent="0.2">
      <c r="A178" s="7" t="s">
        <v>183</v>
      </c>
      <c r="B178" s="8" t="s">
        <v>399</v>
      </c>
      <c r="C178" s="8" t="s">
        <v>318</v>
      </c>
      <c r="D178" s="7"/>
      <c r="E178" s="8" t="s">
        <v>336</v>
      </c>
      <c r="F178" s="8" t="s">
        <v>704</v>
      </c>
      <c r="G178" s="55">
        <v>12</v>
      </c>
      <c r="H178" s="55"/>
      <c r="I178" s="8" t="s">
        <v>402</v>
      </c>
      <c r="J178" s="88">
        <f t="shared" si="13"/>
        <v>0</v>
      </c>
      <c r="K178" s="8">
        <v>200</v>
      </c>
      <c r="L178" s="89"/>
      <c r="M178" s="55" t="e">
        <f t="shared" si="10"/>
        <v>#DIV/0!</v>
      </c>
      <c r="N178" s="84" t="e">
        <f t="shared" si="11"/>
        <v>#DIV/0!</v>
      </c>
      <c r="O178" s="84" t="e">
        <f t="shared" si="12"/>
        <v>#DIV/0!</v>
      </c>
      <c r="P178" s="7"/>
    </row>
    <row r="179" spans="1:16" ht="12.75" customHeight="1" x14ac:dyDescent="0.2">
      <c r="A179" s="7" t="s">
        <v>183</v>
      </c>
      <c r="B179" s="8" t="s">
        <v>399</v>
      </c>
      <c r="C179" s="8" t="s">
        <v>319</v>
      </c>
      <c r="D179" s="7"/>
      <c r="E179" s="8" t="s">
        <v>116</v>
      </c>
      <c r="F179" s="8" t="s">
        <v>704</v>
      </c>
      <c r="G179" s="55">
        <v>101</v>
      </c>
      <c r="H179" s="55"/>
      <c r="I179" s="8" t="s">
        <v>402</v>
      </c>
      <c r="J179" s="88">
        <f t="shared" si="13"/>
        <v>0</v>
      </c>
      <c r="K179" s="8">
        <v>200</v>
      </c>
      <c r="L179" s="89"/>
      <c r="M179" s="55" t="e">
        <f t="shared" si="10"/>
        <v>#DIV/0!</v>
      </c>
      <c r="N179" s="84" t="e">
        <f t="shared" si="11"/>
        <v>#DIV/0!</v>
      </c>
      <c r="O179" s="84" t="e">
        <f t="shared" si="12"/>
        <v>#DIV/0!</v>
      </c>
      <c r="P179" s="7"/>
    </row>
    <row r="180" spans="1:16" ht="12.75" customHeight="1" x14ac:dyDescent="0.2">
      <c r="A180" s="7" t="s">
        <v>183</v>
      </c>
      <c r="B180" s="8" t="s">
        <v>399</v>
      </c>
      <c r="C180" s="8" t="s">
        <v>320</v>
      </c>
      <c r="D180" s="7"/>
      <c r="E180" s="8" t="s">
        <v>393</v>
      </c>
      <c r="F180" s="8" t="s">
        <v>704</v>
      </c>
      <c r="G180" s="61" t="s">
        <v>120</v>
      </c>
      <c r="H180" s="55">
        <v>8</v>
      </c>
      <c r="I180" s="8" t="s">
        <v>402</v>
      </c>
      <c r="J180" s="90"/>
      <c r="K180" s="8" t="s">
        <v>120</v>
      </c>
      <c r="L180" s="63"/>
      <c r="M180" s="55"/>
      <c r="N180" s="84"/>
      <c r="O180" s="84"/>
      <c r="P180" s="7"/>
    </row>
    <row r="181" spans="1:16" ht="12.75" customHeight="1" x14ac:dyDescent="0.2">
      <c r="A181" s="7" t="s">
        <v>183</v>
      </c>
      <c r="B181" s="8" t="s">
        <v>399</v>
      </c>
      <c r="C181" s="8" t="s">
        <v>321</v>
      </c>
      <c r="D181" s="7"/>
      <c r="E181" s="8" t="s">
        <v>394</v>
      </c>
      <c r="F181" s="8" t="s">
        <v>705</v>
      </c>
      <c r="G181" s="55">
        <v>13</v>
      </c>
      <c r="H181" s="55"/>
      <c r="I181" s="8" t="s">
        <v>402</v>
      </c>
      <c r="J181" s="88">
        <f>J179</f>
        <v>0</v>
      </c>
      <c r="K181" s="8">
        <v>80</v>
      </c>
      <c r="L181" s="89"/>
      <c r="M181" s="55" t="e">
        <f t="shared" si="10"/>
        <v>#DIV/0!</v>
      </c>
      <c r="N181" s="84" t="e">
        <f t="shared" si="11"/>
        <v>#DIV/0!</v>
      </c>
      <c r="O181" s="84" t="e">
        <f t="shared" si="12"/>
        <v>#DIV/0!</v>
      </c>
      <c r="P181" s="7"/>
    </row>
    <row r="182" spans="1:16" ht="12.75" customHeight="1" x14ac:dyDescent="0.2">
      <c r="A182" s="7" t="s">
        <v>183</v>
      </c>
      <c r="B182" s="8" t="s">
        <v>399</v>
      </c>
      <c r="C182" s="8" t="s">
        <v>322</v>
      </c>
      <c r="D182" s="7"/>
      <c r="E182" s="8" t="s">
        <v>132</v>
      </c>
      <c r="F182" s="8" t="s">
        <v>704</v>
      </c>
      <c r="G182" s="55">
        <v>24</v>
      </c>
      <c r="H182" s="55"/>
      <c r="I182" s="8" t="s">
        <v>406</v>
      </c>
      <c r="J182" s="88">
        <f>J181</f>
        <v>0</v>
      </c>
      <c r="K182" s="8">
        <v>200</v>
      </c>
      <c r="L182" s="89"/>
      <c r="M182" s="55" t="e">
        <f t="shared" si="10"/>
        <v>#DIV/0!</v>
      </c>
      <c r="N182" s="84" t="e">
        <f t="shared" si="11"/>
        <v>#DIV/0!</v>
      </c>
      <c r="O182" s="84" t="e">
        <f t="shared" si="12"/>
        <v>#DIV/0!</v>
      </c>
      <c r="P182" s="7"/>
    </row>
    <row r="183" spans="1:16" ht="12.75" customHeight="1" x14ac:dyDescent="0.2">
      <c r="A183" s="7" t="s">
        <v>183</v>
      </c>
      <c r="B183" s="8" t="s">
        <v>399</v>
      </c>
      <c r="C183" s="8" t="s">
        <v>323</v>
      </c>
      <c r="D183" s="7"/>
      <c r="E183" s="8" t="s">
        <v>336</v>
      </c>
      <c r="F183" s="8" t="s">
        <v>704</v>
      </c>
      <c r="G183" s="55">
        <v>16</v>
      </c>
      <c r="H183" s="55"/>
      <c r="I183" s="8" t="s">
        <v>402</v>
      </c>
      <c r="J183" s="88">
        <f t="shared" ref="J183:J197" si="14">J182</f>
        <v>0</v>
      </c>
      <c r="K183" s="8">
        <v>200</v>
      </c>
      <c r="L183" s="89"/>
      <c r="M183" s="55" t="e">
        <f t="shared" si="10"/>
        <v>#DIV/0!</v>
      </c>
      <c r="N183" s="84" t="e">
        <f t="shared" si="11"/>
        <v>#DIV/0!</v>
      </c>
      <c r="O183" s="84" t="e">
        <f t="shared" si="12"/>
        <v>#DIV/0!</v>
      </c>
      <c r="P183" s="7"/>
    </row>
    <row r="184" spans="1:16" ht="12.75" customHeight="1" x14ac:dyDescent="0.2">
      <c r="A184" s="7" t="s">
        <v>183</v>
      </c>
      <c r="B184" s="8" t="s">
        <v>399</v>
      </c>
      <c r="C184" s="8" t="s">
        <v>324</v>
      </c>
      <c r="D184" s="7"/>
      <c r="E184" s="8" t="s">
        <v>352</v>
      </c>
      <c r="F184" s="8" t="s">
        <v>702</v>
      </c>
      <c r="G184" s="55">
        <v>4</v>
      </c>
      <c r="H184" s="55"/>
      <c r="I184" s="8" t="s">
        <v>404</v>
      </c>
      <c r="J184" s="88">
        <f t="shared" si="14"/>
        <v>0</v>
      </c>
      <c r="K184" s="8">
        <v>200</v>
      </c>
      <c r="L184" s="89"/>
      <c r="M184" s="55" t="e">
        <f t="shared" si="10"/>
        <v>#DIV/0!</v>
      </c>
      <c r="N184" s="84" t="e">
        <f t="shared" si="11"/>
        <v>#DIV/0!</v>
      </c>
      <c r="O184" s="84" t="e">
        <f t="shared" si="12"/>
        <v>#DIV/0!</v>
      </c>
      <c r="P184" s="7"/>
    </row>
    <row r="185" spans="1:16" ht="12.75" customHeight="1" x14ac:dyDescent="0.2">
      <c r="A185" s="7" t="s">
        <v>183</v>
      </c>
      <c r="B185" s="8" t="s">
        <v>399</v>
      </c>
      <c r="C185" s="8" t="s">
        <v>325</v>
      </c>
      <c r="D185" s="7"/>
      <c r="E185" s="8" t="s">
        <v>395</v>
      </c>
      <c r="F185" s="8" t="s">
        <v>705</v>
      </c>
      <c r="G185" s="55">
        <v>38</v>
      </c>
      <c r="H185" s="55"/>
      <c r="I185" s="8" t="s">
        <v>402</v>
      </c>
      <c r="J185" s="88">
        <f t="shared" si="14"/>
        <v>0</v>
      </c>
      <c r="K185" s="8">
        <v>120</v>
      </c>
      <c r="L185" s="89"/>
      <c r="M185" s="55" t="e">
        <f t="shared" si="10"/>
        <v>#DIV/0!</v>
      </c>
      <c r="N185" s="84" t="e">
        <f t="shared" si="11"/>
        <v>#DIV/0!</v>
      </c>
      <c r="O185" s="84" t="e">
        <f t="shared" si="12"/>
        <v>#DIV/0!</v>
      </c>
      <c r="P185" s="7"/>
    </row>
    <row r="186" spans="1:16" ht="12.75" customHeight="1" x14ac:dyDescent="0.2">
      <c r="A186" s="7" t="s">
        <v>183</v>
      </c>
      <c r="B186" s="8" t="s">
        <v>399</v>
      </c>
      <c r="C186" s="8" t="s">
        <v>326</v>
      </c>
      <c r="D186" s="7"/>
      <c r="E186" s="8" t="s">
        <v>349</v>
      </c>
      <c r="F186" s="8" t="s">
        <v>702</v>
      </c>
      <c r="G186" s="55">
        <v>1</v>
      </c>
      <c r="H186" s="55"/>
      <c r="I186" s="8" t="s">
        <v>404</v>
      </c>
      <c r="J186" s="88">
        <f t="shared" si="14"/>
        <v>0</v>
      </c>
      <c r="K186" s="8">
        <v>200</v>
      </c>
      <c r="L186" s="89"/>
      <c r="M186" s="55" t="e">
        <f t="shared" si="10"/>
        <v>#DIV/0!</v>
      </c>
      <c r="N186" s="84" t="e">
        <f t="shared" si="11"/>
        <v>#DIV/0!</v>
      </c>
      <c r="O186" s="84" t="e">
        <f t="shared" si="12"/>
        <v>#DIV/0!</v>
      </c>
      <c r="P186" s="7"/>
    </row>
    <row r="187" spans="1:16" ht="12.75" customHeight="1" x14ac:dyDescent="0.2">
      <c r="A187" s="7" t="s">
        <v>183</v>
      </c>
      <c r="B187" s="8" t="s">
        <v>399</v>
      </c>
      <c r="C187" s="8" t="s">
        <v>327</v>
      </c>
      <c r="D187" s="7"/>
      <c r="E187" s="8" t="s">
        <v>339</v>
      </c>
      <c r="F187" s="8" t="s">
        <v>702</v>
      </c>
      <c r="G187" s="55">
        <v>1</v>
      </c>
      <c r="H187" s="55"/>
      <c r="I187" s="8" t="s">
        <v>404</v>
      </c>
      <c r="J187" s="88">
        <f t="shared" si="14"/>
        <v>0</v>
      </c>
      <c r="K187" s="8">
        <v>200</v>
      </c>
      <c r="L187" s="89"/>
      <c r="M187" s="55" t="e">
        <f t="shared" si="10"/>
        <v>#DIV/0!</v>
      </c>
      <c r="N187" s="84" t="e">
        <f t="shared" si="11"/>
        <v>#DIV/0!</v>
      </c>
      <c r="O187" s="84" t="e">
        <f t="shared" si="12"/>
        <v>#DIV/0!</v>
      </c>
      <c r="P187" s="7"/>
    </row>
    <row r="188" spans="1:16" ht="12.75" customHeight="1" x14ac:dyDescent="0.2">
      <c r="A188" s="7" t="s">
        <v>183</v>
      </c>
      <c r="B188" s="8" t="s">
        <v>399</v>
      </c>
      <c r="C188" s="8" t="s">
        <v>328</v>
      </c>
      <c r="D188" s="7"/>
      <c r="E188" s="8" t="s">
        <v>396</v>
      </c>
      <c r="F188" s="8" t="s">
        <v>702</v>
      </c>
      <c r="G188" s="55">
        <v>9</v>
      </c>
      <c r="H188" s="55"/>
      <c r="I188" s="8" t="s">
        <v>404</v>
      </c>
      <c r="J188" s="88">
        <f t="shared" si="14"/>
        <v>0</v>
      </c>
      <c r="K188" s="8">
        <v>200</v>
      </c>
      <c r="L188" s="89"/>
      <c r="M188" s="55" t="e">
        <f t="shared" si="10"/>
        <v>#DIV/0!</v>
      </c>
      <c r="N188" s="84" t="e">
        <f t="shared" si="11"/>
        <v>#DIV/0!</v>
      </c>
      <c r="O188" s="84" t="e">
        <f t="shared" si="12"/>
        <v>#DIV/0!</v>
      </c>
      <c r="P188" s="7"/>
    </row>
    <row r="189" spans="1:16" ht="12.75" customHeight="1" x14ac:dyDescent="0.2">
      <c r="A189" s="7" t="s">
        <v>183</v>
      </c>
      <c r="B189" s="8" t="s">
        <v>399</v>
      </c>
      <c r="C189" s="8" t="s">
        <v>329</v>
      </c>
      <c r="D189" s="7"/>
      <c r="E189" s="8" t="s">
        <v>336</v>
      </c>
      <c r="F189" s="8" t="s">
        <v>704</v>
      </c>
      <c r="G189" s="55">
        <v>10</v>
      </c>
      <c r="H189" s="55"/>
      <c r="I189" s="8" t="s">
        <v>402</v>
      </c>
      <c r="J189" s="88">
        <f t="shared" si="14"/>
        <v>0</v>
      </c>
      <c r="K189" s="8">
        <v>200</v>
      </c>
      <c r="L189" s="89"/>
      <c r="M189" s="55" t="e">
        <f t="shared" si="10"/>
        <v>#DIV/0!</v>
      </c>
      <c r="N189" s="84" t="e">
        <f t="shared" si="11"/>
        <v>#DIV/0!</v>
      </c>
      <c r="O189" s="84" t="e">
        <f t="shared" si="12"/>
        <v>#DIV/0!</v>
      </c>
      <c r="P189" s="7"/>
    </row>
    <row r="190" spans="1:16" ht="12.75" customHeight="1" x14ac:dyDescent="0.2">
      <c r="A190" s="7" t="s">
        <v>183</v>
      </c>
      <c r="B190" s="8" t="s">
        <v>399</v>
      </c>
      <c r="C190" s="8" t="s">
        <v>330</v>
      </c>
      <c r="D190" s="7"/>
      <c r="E190" s="8" t="s">
        <v>397</v>
      </c>
      <c r="F190" s="8" t="s">
        <v>705</v>
      </c>
      <c r="G190" s="55">
        <v>37</v>
      </c>
      <c r="H190" s="55"/>
      <c r="I190" s="8" t="s">
        <v>403</v>
      </c>
      <c r="J190" s="88">
        <f t="shared" si="14"/>
        <v>0</v>
      </c>
      <c r="K190" s="8">
        <v>80</v>
      </c>
      <c r="L190" s="89"/>
      <c r="M190" s="55" t="e">
        <f t="shared" si="10"/>
        <v>#DIV/0!</v>
      </c>
      <c r="N190" s="84" t="e">
        <f t="shared" si="11"/>
        <v>#DIV/0!</v>
      </c>
      <c r="O190" s="84" t="e">
        <f t="shared" si="12"/>
        <v>#DIV/0!</v>
      </c>
      <c r="P190" s="7"/>
    </row>
    <row r="191" spans="1:16" ht="12.75" customHeight="1" x14ac:dyDescent="0.2">
      <c r="A191" s="7" t="s">
        <v>183</v>
      </c>
      <c r="B191" s="8" t="s">
        <v>399</v>
      </c>
      <c r="C191" s="8" t="s">
        <v>331</v>
      </c>
      <c r="D191" s="7"/>
      <c r="E191" s="8" t="s">
        <v>169</v>
      </c>
      <c r="F191" s="8" t="s">
        <v>705</v>
      </c>
      <c r="G191" s="55">
        <v>62</v>
      </c>
      <c r="H191" s="55"/>
      <c r="I191" s="8" t="s">
        <v>403</v>
      </c>
      <c r="J191" s="88">
        <f t="shared" si="14"/>
        <v>0</v>
      </c>
      <c r="K191" s="8">
        <v>120</v>
      </c>
      <c r="L191" s="89"/>
      <c r="M191" s="55" t="e">
        <f t="shared" si="10"/>
        <v>#DIV/0!</v>
      </c>
      <c r="N191" s="84" t="e">
        <f t="shared" si="11"/>
        <v>#DIV/0!</v>
      </c>
      <c r="O191" s="84" t="e">
        <f t="shared" si="12"/>
        <v>#DIV/0!</v>
      </c>
      <c r="P191" s="7"/>
    </row>
    <row r="192" spans="1:16" ht="12.75" customHeight="1" x14ac:dyDescent="0.2">
      <c r="A192" s="7" t="s">
        <v>183</v>
      </c>
      <c r="B192" s="8" t="s">
        <v>399</v>
      </c>
      <c r="C192" s="8" t="s">
        <v>332</v>
      </c>
      <c r="D192" s="7"/>
      <c r="E192" s="8" t="s">
        <v>116</v>
      </c>
      <c r="F192" s="8" t="s">
        <v>704</v>
      </c>
      <c r="G192" s="55">
        <v>32</v>
      </c>
      <c r="H192" s="55"/>
      <c r="I192" s="8" t="s">
        <v>402</v>
      </c>
      <c r="J192" s="88">
        <f t="shared" si="14"/>
        <v>0</v>
      </c>
      <c r="K192" s="8">
        <v>200</v>
      </c>
      <c r="L192" s="89"/>
      <c r="M192" s="55" t="e">
        <f t="shared" si="10"/>
        <v>#DIV/0!</v>
      </c>
      <c r="N192" s="84" t="e">
        <f t="shared" si="11"/>
        <v>#DIV/0!</v>
      </c>
      <c r="O192" s="84" t="e">
        <f t="shared" si="12"/>
        <v>#DIV/0!</v>
      </c>
      <c r="P192" s="7"/>
    </row>
    <row r="193" spans="1:16" ht="12.75" customHeight="1" x14ac:dyDescent="0.2">
      <c r="A193" s="7" t="s">
        <v>183</v>
      </c>
      <c r="B193" s="8" t="s">
        <v>399</v>
      </c>
      <c r="C193" s="8" t="s">
        <v>333</v>
      </c>
      <c r="D193" s="7"/>
      <c r="E193" s="8" t="s">
        <v>398</v>
      </c>
      <c r="F193" s="8" t="s">
        <v>704</v>
      </c>
      <c r="G193" s="55">
        <v>36</v>
      </c>
      <c r="H193" s="55"/>
      <c r="I193" s="8" t="s">
        <v>403</v>
      </c>
      <c r="J193" s="88">
        <f t="shared" si="14"/>
        <v>0</v>
      </c>
      <c r="K193" s="8">
        <v>200</v>
      </c>
      <c r="L193" s="89"/>
      <c r="M193" s="55" t="e">
        <f t="shared" si="10"/>
        <v>#DIV/0!</v>
      </c>
      <c r="N193" s="84" t="e">
        <f t="shared" si="11"/>
        <v>#DIV/0!</v>
      </c>
      <c r="O193" s="84" t="e">
        <f t="shared" si="12"/>
        <v>#DIV/0!</v>
      </c>
      <c r="P193" s="7"/>
    </row>
    <row r="194" spans="1:16" ht="12.75" customHeight="1" x14ac:dyDescent="0.2">
      <c r="A194" s="9" t="s">
        <v>183</v>
      </c>
      <c r="B194" s="10" t="s">
        <v>399</v>
      </c>
      <c r="C194" s="10" t="s">
        <v>334</v>
      </c>
      <c r="D194" s="9"/>
      <c r="E194" s="10" t="s">
        <v>146</v>
      </c>
      <c r="F194" s="8" t="s">
        <v>704</v>
      </c>
      <c r="G194" s="56">
        <v>264</v>
      </c>
      <c r="H194" s="56"/>
      <c r="I194" s="10" t="s">
        <v>402</v>
      </c>
      <c r="J194" s="88">
        <f t="shared" si="14"/>
        <v>0</v>
      </c>
      <c r="K194" s="10">
        <v>200</v>
      </c>
      <c r="L194" s="89"/>
      <c r="M194" s="55" t="e">
        <f t="shared" si="10"/>
        <v>#DIV/0!</v>
      </c>
      <c r="N194" s="84" t="e">
        <f t="shared" si="11"/>
        <v>#DIV/0!</v>
      </c>
      <c r="O194" s="84" t="e">
        <f t="shared" si="12"/>
        <v>#DIV/0!</v>
      </c>
      <c r="P194" s="9"/>
    </row>
    <row r="195" spans="1:16" ht="12.75" customHeight="1" x14ac:dyDescent="0.2">
      <c r="A195" s="7" t="s">
        <v>183</v>
      </c>
      <c r="B195" s="8" t="s">
        <v>700</v>
      </c>
      <c r="C195" s="8">
        <v>401</v>
      </c>
      <c r="D195" s="7"/>
      <c r="E195" s="8" t="s">
        <v>613</v>
      </c>
      <c r="F195" s="8" t="s">
        <v>706</v>
      </c>
      <c r="G195" s="55">
        <v>52</v>
      </c>
      <c r="H195" s="55"/>
      <c r="I195" s="8" t="s">
        <v>406</v>
      </c>
      <c r="J195" s="88">
        <f t="shared" si="14"/>
        <v>0</v>
      </c>
      <c r="K195" s="8">
        <v>120</v>
      </c>
      <c r="L195" s="89"/>
      <c r="M195" s="55" t="e">
        <f t="shared" ref="M195:M197" si="15">G195/L195*K195</f>
        <v>#DIV/0!</v>
      </c>
      <c r="N195" s="84" t="e">
        <f t="shared" ref="N195:N197" si="16">O195/12</f>
        <v>#DIV/0!</v>
      </c>
      <c r="O195" s="84" t="e">
        <f t="shared" ref="O195:O197" si="17">M195*J195</f>
        <v>#DIV/0!</v>
      </c>
      <c r="P195" s="7"/>
    </row>
    <row r="196" spans="1:16" ht="12.75" customHeight="1" x14ac:dyDescent="0.2">
      <c r="A196" s="7" t="s">
        <v>183</v>
      </c>
      <c r="B196" s="8" t="s">
        <v>700</v>
      </c>
      <c r="C196" s="8" t="s">
        <v>701</v>
      </c>
      <c r="D196" s="7"/>
      <c r="E196" s="8" t="s">
        <v>129</v>
      </c>
      <c r="F196" s="8" t="s">
        <v>702</v>
      </c>
      <c r="G196" s="55">
        <v>12</v>
      </c>
      <c r="H196" s="55"/>
      <c r="I196" s="8" t="s">
        <v>406</v>
      </c>
      <c r="J196" s="88">
        <f t="shared" si="14"/>
        <v>0</v>
      </c>
      <c r="K196" s="8">
        <v>200</v>
      </c>
      <c r="L196" s="89"/>
      <c r="M196" s="55" t="e">
        <f t="shared" si="15"/>
        <v>#DIV/0!</v>
      </c>
      <c r="N196" s="84" t="e">
        <f t="shared" si="16"/>
        <v>#DIV/0!</v>
      </c>
      <c r="O196" s="84" t="e">
        <f t="shared" si="17"/>
        <v>#DIV/0!</v>
      </c>
      <c r="P196" s="7"/>
    </row>
    <row r="197" spans="1:16" ht="12.75" customHeight="1" thickBot="1" x14ac:dyDescent="0.25">
      <c r="A197" s="9" t="s">
        <v>183</v>
      </c>
      <c r="B197" s="8" t="s">
        <v>700</v>
      </c>
      <c r="C197" s="8">
        <v>402</v>
      </c>
      <c r="D197" s="7"/>
      <c r="E197" s="8" t="s">
        <v>613</v>
      </c>
      <c r="F197" s="8" t="s">
        <v>706</v>
      </c>
      <c r="G197" s="55">
        <v>52</v>
      </c>
      <c r="H197" s="55"/>
      <c r="I197" s="8" t="s">
        <v>406</v>
      </c>
      <c r="J197" s="88">
        <f t="shared" si="14"/>
        <v>0</v>
      </c>
      <c r="K197" s="8">
        <v>120</v>
      </c>
      <c r="L197" s="89"/>
      <c r="M197" s="55" t="e">
        <f t="shared" si="15"/>
        <v>#DIV/0!</v>
      </c>
      <c r="N197" s="84" t="e">
        <f t="shared" si="16"/>
        <v>#DIV/0!</v>
      </c>
      <c r="O197" s="84" t="e">
        <f t="shared" si="17"/>
        <v>#DIV/0!</v>
      </c>
      <c r="P197" s="7"/>
    </row>
    <row r="198" spans="1:16" ht="12.75" customHeight="1" thickBot="1" x14ac:dyDescent="0.25">
      <c r="A198" s="3" t="s">
        <v>183</v>
      </c>
      <c r="B198" s="59"/>
      <c r="C198" s="4"/>
      <c r="D198" s="4"/>
      <c r="E198" s="4"/>
      <c r="F198" s="4" t="s">
        <v>134</v>
      </c>
      <c r="G198" s="58">
        <f>SUM(G2:G197)</f>
        <v>8198.3499999999985</v>
      </c>
      <c r="H198" s="58"/>
      <c r="I198" s="4"/>
      <c r="J198" s="4"/>
      <c r="K198" s="4"/>
      <c r="L198" s="4"/>
      <c r="M198" s="57" t="e">
        <f>SUM(M2:M197)</f>
        <v>#DIV/0!</v>
      </c>
      <c r="N198" s="72" t="e">
        <f t="shared" ref="N198:O198" si="18">SUM(N2:N197)</f>
        <v>#DIV/0!</v>
      </c>
      <c r="O198" s="72" t="e">
        <f t="shared" si="18"/>
        <v>#DIV/0!</v>
      </c>
      <c r="P198" s="5"/>
    </row>
    <row r="199" spans="1:16" ht="12.75" customHeight="1" x14ac:dyDescent="0.2">
      <c r="N199" s="76"/>
    </row>
    <row r="232" spans="1:16" s="6" customFormat="1" ht="12.75" customHeight="1" x14ac:dyDescent="0.2">
      <c r="A232"/>
      <c r="B232" s="2"/>
      <c r="C232"/>
      <c r="D232"/>
      <c r="E232"/>
      <c r="F232"/>
      <c r="G232"/>
      <c r="H232"/>
      <c r="I232"/>
      <c r="J232"/>
      <c r="K232"/>
      <c r="L232"/>
      <c r="M232" s="2"/>
      <c r="N232" s="2"/>
      <c r="O232" s="76"/>
      <c r="P232"/>
    </row>
  </sheetData>
  <autoFilter ref="A1:P198" xr:uid="{3299E979-9003-47E8-8416-5BB1462175C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CBD5E-B3BC-4FBE-AE2B-4ECD18391040}">
  <sheetPr>
    <tabColor theme="3" tint="0.89999084444715716"/>
  </sheetPr>
  <dimension ref="A1:P188"/>
  <sheetViews>
    <sheetView zoomScaleNormal="100" workbookViewId="0">
      <pane ySplit="1" topLeftCell="A146" activePane="bottomLeft" state="frozen"/>
      <selection activeCell="E1" sqref="E1"/>
      <selection pane="bottomLeft" activeCell="K158" sqref="K158"/>
    </sheetView>
  </sheetViews>
  <sheetFormatPr defaultRowHeight="12.75" x14ac:dyDescent="0.2"/>
  <cols>
    <col min="1" max="1" width="22.75" customWidth="1"/>
    <col min="2" max="2" width="21.25" customWidth="1"/>
    <col min="3" max="3" width="15.75" customWidth="1"/>
    <col min="4" max="4" width="14.375" customWidth="1"/>
    <col min="5" max="5" width="23.25" customWidth="1"/>
    <col min="6" max="6" width="18.75" customWidth="1"/>
    <col min="7" max="7" width="15" style="65" customWidth="1"/>
    <col min="8" max="8" width="15" customWidth="1"/>
    <col min="9" max="9" width="18.875" bestFit="1" customWidth="1"/>
    <col min="10" max="10" width="16.75" customWidth="1"/>
    <col min="11" max="11" width="12.875" customWidth="1"/>
    <col min="12" max="12" width="16.375" customWidth="1"/>
    <col min="13" max="13" width="18" customWidth="1"/>
    <col min="14" max="14" width="17.375" customWidth="1"/>
    <col min="15" max="15" width="17.25" customWidth="1"/>
    <col min="16" max="16" width="49.625" bestFit="1" customWidth="1"/>
  </cols>
  <sheetData>
    <row r="1" spans="1:16" x14ac:dyDescent="0.2">
      <c r="A1" s="50" t="s">
        <v>103</v>
      </c>
      <c r="B1" s="51" t="s">
        <v>104</v>
      </c>
      <c r="C1" s="50" t="s">
        <v>105</v>
      </c>
      <c r="D1" s="51" t="s">
        <v>106</v>
      </c>
      <c r="E1" s="52" t="s">
        <v>107</v>
      </c>
      <c r="F1" s="52" t="s">
        <v>703</v>
      </c>
      <c r="G1" s="64" t="s">
        <v>670</v>
      </c>
      <c r="H1" s="52" t="s">
        <v>710</v>
      </c>
      <c r="I1" s="52" t="s">
        <v>108</v>
      </c>
      <c r="J1" s="51" t="s">
        <v>109</v>
      </c>
      <c r="K1" s="52" t="s">
        <v>110</v>
      </c>
      <c r="L1" s="54" t="s">
        <v>111</v>
      </c>
      <c r="M1" s="51" t="s">
        <v>112</v>
      </c>
      <c r="N1" s="51" t="s">
        <v>113</v>
      </c>
      <c r="O1" s="1" t="s">
        <v>114</v>
      </c>
      <c r="P1" s="1" t="s">
        <v>115</v>
      </c>
    </row>
    <row r="2" spans="1:16" x14ac:dyDescent="0.2">
      <c r="A2" s="66" t="s">
        <v>408</v>
      </c>
      <c r="B2" s="67" t="s">
        <v>400</v>
      </c>
      <c r="C2" s="67">
        <v>200</v>
      </c>
      <c r="D2" s="66"/>
      <c r="E2" s="68" t="s">
        <v>356</v>
      </c>
      <c r="F2" s="67" t="s">
        <v>705</v>
      </c>
      <c r="G2" s="68">
        <v>107.6</v>
      </c>
      <c r="H2" s="68"/>
      <c r="I2" s="68" t="s">
        <v>118</v>
      </c>
      <c r="J2" s="91">
        <v>0</v>
      </c>
      <c r="K2" s="68">
        <v>200</v>
      </c>
      <c r="L2" s="92"/>
      <c r="M2" s="98" t="e">
        <f>G2/L2*K2</f>
        <v>#DIV/0!</v>
      </c>
      <c r="N2" s="73" t="e">
        <f>O2/12</f>
        <v>#DIV/0!</v>
      </c>
      <c r="O2" s="73" t="e">
        <f>M2*J2</f>
        <v>#DIV/0!</v>
      </c>
      <c r="P2" s="66"/>
    </row>
    <row r="3" spans="1:16" x14ac:dyDescent="0.2">
      <c r="A3" s="66" t="s">
        <v>408</v>
      </c>
      <c r="B3" s="67" t="s">
        <v>400</v>
      </c>
      <c r="C3" s="67">
        <v>201</v>
      </c>
      <c r="D3" s="66"/>
      <c r="E3" s="68" t="s">
        <v>157</v>
      </c>
      <c r="F3" s="67" t="s">
        <v>706</v>
      </c>
      <c r="G3" s="68">
        <v>65.900000000000006</v>
      </c>
      <c r="H3" s="68"/>
      <c r="I3" s="68" t="s">
        <v>118</v>
      </c>
      <c r="J3" s="91">
        <f>J2</f>
        <v>0</v>
      </c>
      <c r="K3" s="68">
        <v>200</v>
      </c>
      <c r="L3" s="92"/>
      <c r="M3" s="98" t="e">
        <f t="shared" ref="M3:M66" si="0">G3/L3*K3</f>
        <v>#DIV/0!</v>
      </c>
      <c r="N3" s="73" t="e">
        <f t="shared" ref="N3:N66" si="1">O3/12</f>
        <v>#DIV/0!</v>
      </c>
      <c r="O3" s="73" t="e">
        <f t="shared" ref="O3:O66" si="2">M3*J3</f>
        <v>#DIV/0!</v>
      </c>
      <c r="P3" s="66"/>
    </row>
    <row r="4" spans="1:16" x14ac:dyDescent="0.2">
      <c r="A4" s="66" t="s">
        <v>408</v>
      </c>
      <c r="B4" s="67" t="s">
        <v>400</v>
      </c>
      <c r="C4" s="67">
        <v>203</v>
      </c>
      <c r="D4" s="66"/>
      <c r="E4" s="68" t="s">
        <v>157</v>
      </c>
      <c r="F4" s="67" t="s">
        <v>706</v>
      </c>
      <c r="G4" s="67">
        <v>58.48</v>
      </c>
      <c r="H4" s="68"/>
      <c r="I4" s="68" t="s">
        <v>118</v>
      </c>
      <c r="J4" s="91">
        <f t="shared" ref="J4:J67" si="3">J3</f>
        <v>0</v>
      </c>
      <c r="K4" s="68">
        <v>200</v>
      </c>
      <c r="L4" s="92"/>
      <c r="M4" s="98" t="e">
        <f t="shared" si="0"/>
        <v>#DIV/0!</v>
      </c>
      <c r="N4" s="73" t="e">
        <f t="shared" si="1"/>
        <v>#DIV/0!</v>
      </c>
      <c r="O4" s="73" t="e">
        <f t="shared" si="2"/>
        <v>#DIV/0!</v>
      </c>
      <c r="P4" s="66"/>
    </row>
    <row r="5" spans="1:16" x14ac:dyDescent="0.2">
      <c r="A5" s="66" t="s">
        <v>408</v>
      </c>
      <c r="B5" s="67" t="s">
        <v>400</v>
      </c>
      <c r="C5" s="67">
        <v>222</v>
      </c>
      <c r="D5" s="66"/>
      <c r="E5" s="68" t="s">
        <v>680</v>
      </c>
      <c r="F5" s="67" t="s">
        <v>705</v>
      </c>
      <c r="G5" s="67">
        <v>17.100000000000001</v>
      </c>
      <c r="H5" s="68"/>
      <c r="I5" s="68" t="s">
        <v>118</v>
      </c>
      <c r="J5" s="91">
        <f t="shared" si="3"/>
        <v>0</v>
      </c>
      <c r="K5" s="68">
        <v>80</v>
      </c>
      <c r="L5" s="92"/>
      <c r="M5" s="98" t="e">
        <f t="shared" si="0"/>
        <v>#DIV/0!</v>
      </c>
      <c r="N5" s="73" t="e">
        <f t="shared" si="1"/>
        <v>#DIV/0!</v>
      </c>
      <c r="O5" s="73" t="e">
        <f t="shared" si="2"/>
        <v>#DIV/0!</v>
      </c>
      <c r="P5" s="66"/>
    </row>
    <row r="6" spans="1:16" x14ac:dyDescent="0.2">
      <c r="A6" s="66" t="s">
        <v>408</v>
      </c>
      <c r="B6" s="67" t="s">
        <v>400</v>
      </c>
      <c r="C6" s="67" t="s">
        <v>814</v>
      </c>
      <c r="D6" s="66"/>
      <c r="E6" s="68" t="s">
        <v>177</v>
      </c>
      <c r="F6" s="67" t="s">
        <v>705</v>
      </c>
      <c r="G6" s="67">
        <v>21.4</v>
      </c>
      <c r="H6" s="68"/>
      <c r="I6" s="68" t="s">
        <v>118</v>
      </c>
      <c r="J6" s="91">
        <f t="shared" si="3"/>
        <v>0</v>
      </c>
      <c r="K6" s="68">
        <v>80</v>
      </c>
      <c r="L6" s="92"/>
      <c r="M6" s="98" t="e">
        <f t="shared" si="0"/>
        <v>#DIV/0!</v>
      </c>
      <c r="N6" s="73" t="e">
        <f t="shared" si="1"/>
        <v>#DIV/0!</v>
      </c>
      <c r="O6" s="73" t="e">
        <f t="shared" si="2"/>
        <v>#DIV/0!</v>
      </c>
      <c r="P6" s="66"/>
    </row>
    <row r="7" spans="1:16" x14ac:dyDescent="0.2">
      <c r="A7" s="66" t="s">
        <v>408</v>
      </c>
      <c r="B7" s="67" t="s">
        <v>400</v>
      </c>
      <c r="C7" s="67" t="s">
        <v>446</v>
      </c>
      <c r="D7" s="66"/>
      <c r="E7" s="68" t="s">
        <v>177</v>
      </c>
      <c r="F7" s="67" t="s">
        <v>705</v>
      </c>
      <c r="G7" s="67">
        <v>7</v>
      </c>
      <c r="H7" s="68"/>
      <c r="I7" s="68" t="s">
        <v>118</v>
      </c>
      <c r="J7" s="91">
        <f t="shared" si="3"/>
        <v>0</v>
      </c>
      <c r="K7" s="68">
        <v>80</v>
      </c>
      <c r="L7" s="92"/>
      <c r="M7" s="98" t="e">
        <f t="shared" si="0"/>
        <v>#DIV/0!</v>
      </c>
      <c r="N7" s="73" t="e">
        <f t="shared" si="1"/>
        <v>#DIV/0!</v>
      </c>
      <c r="O7" s="73" t="e">
        <f t="shared" si="2"/>
        <v>#DIV/0!</v>
      </c>
      <c r="P7" s="66"/>
    </row>
    <row r="8" spans="1:16" x14ac:dyDescent="0.2">
      <c r="A8" s="66" t="s">
        <v>408</v>
      </c>
      <c r="B8" s="67" t="s">
        <v>400</v>
      </c>
      <c r="C8" s="67">
        <v>202</v>
      </c>
      <c r="D8" s="66"/>
      <c r="E8" s="68" t="s">
        <v>157</v>
      </c>
      <c r="F8" s="67" t="s">
        <v>706</v>
      </c>
      <c r="G8" s="67">
        <v>45.6</v>
      </c>
      <c r="H8" s="68"/>
      <c r="I8" s="68" t="s">
        <v>118</v>
      </c>
      <c r="J8" s="91">
        <f t="shared" si="3"/>
        <v>0</v>
      </c>
      <c r="K8" s="68">
        <v>200</v>
      </c>
      <c r="L8" s="92"/>
      <c r="M8" s="98" t="e">
        <f t="shared" si="0"/>
        <v>#DIV/0!</v>
      </c>
      <c r="N8" s="73" t="e">
        <f t="shared" si="1"/>
        <v>#DIV/0!</v>
      </c>
      <c r="O8" s="73" t="e">
        <f t="shared" si="2"/>
        <v>#DIV/0!</v>
      </c>
      <c r="P8" s="66"/>
    </row>
    <row r="9" spans="1:16" x14ac:dyDescent="0.2">
      <c r="A9" s="66" t="s">
        <v>408</v>
      </c>
      <c r="B9" s="67" t="s">
        <v>400</v>
      </c>
      <c r="C9" s="67" t="s">
        <v>794</v>
      </c>
      <c r="D9" s="66"/>
      <c r="E9" s="68" t="s">
        <v>680</v>
      </c>
      <c r="F9" s="67" t="s">
        <v>705</v>
      </c>
      <c r="G9" s="67">
        <v>17.07</v>
      </c>
      <c r="H9" s="68"/>
      <c r="I9" s="68" t="s">
        <v>118</v>
      </c>
      <c r="J9" s="91">
        <f t="shared" si="3"/>
        <v>0</v>
      </c>
      <c r="K9" s="68">
        <v>80</v>
      </c>
      <c r="L9" s="92"/>
      <c r="M9" s="98" t="e">
        <f t="shared" si="0"/>
        <v>#DIV/0!</v>
      </c>
      <c r="N9" s="73" t="e">
        <f t="shared" si="1"/>
        <v>#DIV/0!</v>
      </c>
      <c r="O9" s="73" t="e">
        <f t="shared" si="2"/>
        <v>#DIV/0!</v>
      </c>
      <c r="P9" s="66"/>
    </row>
    <row r="10" spans="1:16" x14ac:dyDescent="0.2">
      <c r="A10" s="66" t="s">
        <v>408</v>
      </c>
      <c r="B10" s="67" t="s">
        <v>400</v>
      </c>
      <c r="C10" s="67">
        <v>204</v>
      </c>
      <c r="D10" s="66"/>
      <c r="E10" s="68" t="s">
        <v>157</v>
      </c>
      <c r="F10" s="67" t="s">
        <v>706</v>
      </c>
      <c r="G10" s="67">
        <v>52.2</v>
      </c>
      <c r="H10" s="68"/>
      <c r="I10" s="68" t="s">
        <v>118</v>
      </c>
      <c r="J10" s="91">
        <f t="shared" si="3"/>
        <v>0</v>
      </c>
      <c r="K10" s="68">
        <v>200</v>
      </c>
      <c r="L10" s="92"/>
      <c r="M10" s="98" t="e">
        <f t="shared" si="0"/>
        <v>#DIV/0!</v>
      </c>
      <c r="N10" s="73" t="e">
        <f t="shared" si="1"/>
        <v>#DIV/0!</v>
      </c>
      <c r="O10" s="73" t="e">
        <f t="shared" si="2"/>
        <v>#DIV/0!</v>
      </c>
      <c r="P10" s="66"/>
    </row>
    <row r="11" spans="1:16" x14ac:dyDescent="0.2">
      <c r="A11" s="66" t="s">
        <v>408</v>
      </c>
      <c r="B11" s="67" t="s">
        <v>400</v>
      </c>
      <c r="C11" s="67">
        <v>205</v>
      </c>
      <c r="D11" s="66"/>
      <c r="E11" s="68" t="s">
        <v>157</v>
      </c>
      <c r="F11" s="67" t="s">
        <v>706</v>
      </c>
      <c r="G11" s="67">
        <v>45.9</v>
      </c>
      <c r="H11" s="68"/>
      <c r="I11" s="68" t="s">
        <v>118</v>
      </c>
      <c r="J11" s="91">
        <f t="shared" si="3"/>
        <v>0</v>
      </c>
      <c r="K11" s="68">
        <v>200</v>
      </c>
      <c r="L11" s="92"/>
      <c r="M11" s="98" t="e">
        <f t="shared" si="0"/>
        <v>#DIV/0!</v>
      </c>
      <c r="N11" s="73" t="e">
        <f t="shared" si="1"/>
        <v>#DIV/0!</v>
      </c>
      <c r="O11" s="73" t="e">
        <f t="shared" si="2"/>
        <v>#DIV/0!</v>
      </c>
      <c r="P11" s="66"/>
    </row>
    <row r="12" spans="1:16" x14ac:dyDescent="0.2">
      <c r="A12" s="66" t="s">
        <v>408</v>
      </c>
      <c r="B12" s="67" t="s">
        <v>400</v>
      </c>
      <c r="C12" s="67">
        <v>206</v>
      </c>
      <c r="D12" s="66"/>
      <c r="E12" s="68" t="s">
        <v>157</v>
      </c>
      <c r="F12" s="67" t="s">
        <v>706</v>
      </c>
      <c r="G12" s="67">
        <v>45.6</v>
      </c>
      <c r="H12" s="68"/>
      <c r="I12" s="68" t="s">
        <v>118</v>
      </c>
      <c r="J12" s="91">
        <f t="shared" si="3"/>
        <v>0</v>
      </c>
      <c r="K12" s="68">
        <v>200</v>
      </c>
      <c r="L12" s="92"/>
      <c r="M12" s="98" t="e">
        <f t="shared" si="0"/>
        <v>#DIV/0!</v>
      </c>
      <c r="N12" s="73" t="e">
        <f t="shared" si="1"/>
        <v>#DIV/0!</v>
      </c>
      <c r="O12" s="73" t="e">
        <f t="shared" si="2"/>
        <v>#DIV/0!</v>
      </c>
      <c r="P12" s="66"/>
    </row>
    <row r="13" spans="1:16" x14ac:dyDescent="0.2">
      <c r="A13" s="66" t="s">
        <v>408</v>
      </c>
      <c r="B13" s="67" t="s">
        <v>400</v>
      </c>
      <c r="C13" s="67">
        <v>207</v>
      </c>
      <c r="D13" s="66"/>
      <c r="E13" s="68" t="s">
        <v>157</v>
      </c>
      <c r="F13" s="67" t="s">
        <v>706</v>
      </c>
      <c r="G13" s="67">
        <v>90.7</v>
      </c>
      <c r="H13" s="68"/>
      <c r="I13" s="68" t="s">
        <v>118</v>
      </c>
      <c r="J13" s="91">
        <f t="shared" si="3"/>
        <v>0</v>
      </c>
      <c r="K13" s="68">
        <v>200</v>
      </c>
      <c r="L13" s="92"/>
      <c r="M13" s="98" t="e">
        <f t="shared" si="0"/>
        <v>#DIV/0!</v>
      </c>
      <c r="N13" s="73" t="e">
        <f t="shared" si="1"/>
        <v>#DIV/0!</v>
      </c>
      <c r="O13" s="73" t="e">
        <f t="shared" si="2"/>
        <v>#DIV/0!</v>
      </c>
      <c r="P13" s="66"/>
    </row>
    <row r="14" spans="1:16" x14ac:dyDescent="0.2">
      <c r="A14" s="66" t="s">
        <v>408</v>
      </c>
      <c r="B14" s="67" t="s">
        <v>400</v>
      </c>
      <c r="C14" s="67">
        <v>208</v>
      </c>
      <c r="D14" s="66"/>
      <c r="E14" s="68" t="s">
        <v>680</v>
      </c>
      <c r="F14" s="67" t="s">
        <v>706</v>
      </c>
      <c r="G14" s="67">
        <v>45.5</v>
      </c>
      <c r="H14" s="68"/>
      <c r="I14" s="68" t="s">
        <v>118</v>
      </c>
      <c r="J14" s="91">
        <f t="shared" si="3"/>
        <v>0</v>
      </c>
      <c r="K14" s="68">
        <v>80</v>
      </c>
      <c r="L14" s="92"/>
      <c r="M14" s="98" t="e">
        <f t="shared" si="0"/>
        <v>#DIV/0!</v>
      </c>
      <c r="N14" s="73" t="e">
        <f t="shared" si="1"/>
        <v>#DIV/0!</v>
      </c>
      <c r="O14" s="73" t="e">
        <f t="shared" si="2"/>
        <v>#DIV/0!</v>
      </c>
      <c r="P14" s="66"/>
    </row>
    <row r="15" spans="1:16" x14ac:dyDescent="0.2">
      <c r="A15" s="66" t="s">
        <v>408</v>
      </c>
      <c r="B15" s="67" t="s">
        <v>400</v>
      </c>
      <c r="C15" s="67">
        <v>209</v>
      </c>
      <c r="D15" s="66"/>
      <c r="E15" s="68" t="s">
        <v>157</v>
      </c>
      <c r="F15" s="67" t="s">
        <v>706</v>
      </c>
      <c r="G15" s="67">
        <v>98.2</v>
      </c>
      <c r="H15" s="68"/>
      <c r="I15" s="68" t="s">
        <v>118</v>
      </c>
      <c r="J15" s="91">
        <f t="shared" si="3"/>
        <v>0</v>
      </c>
      <c r="K15" s="68">
        <v>200</v>
      </c>
      <c r="L15" s="92"/>
      <c r="M15" s="98" t="e">
        <f t="shared" si="0"/>
        <v>#DIV/0!</v>
      </c>
      <c r="N15" s="73" t="e">
        <f t="shared" si="1"/>
        <v>#DIV/0!</v>
      </c>
      <c r="O15" s="73" t="e">
        <f t="shared" si="2"/>
        <v>#DIV/0!</v>
      </c>
      <c r="P15" s="66"/>
    </row>
    <row r="16" spans="1:16" x14ac:dyDescent="0.2">
      <c r="A16" s="66" t="s">
        <v>408</v>
      </c>
      <c r="B16" s="67" t="s">
        <v>400</v>
      </c>
      <c r="C16" s="67">
        <v>210</v>
      </c>
      <c r="D16" s="66"/>
      <c r="E16" s="68" t="s">
        <v>157</v>
      </c>
      <c r="F16" s="67" t="s">
        <v>706</v>
      </c>
      <c r="G16" s="67">
        <v>120</v>
      </c>
      <c r="H16" s="68"/>
      <c r="I16" s="68" t="s">
        <v>118</v>
      </c>
      <c r="J16" s="91">
        <f t="shared" si="3"/>
        <v>0</v>
      </c>
      <c r="K16" s="68">
        <v>200</v>
      </c>
      <c r="L16" s="92"/>
      <c r="M16" s="98" t="e">
        <f t="shared" si="0"/>
        <v>#DIV/0!</v>
      </c>
      <c r="N16" s="73" t="e">
        <f t="shared" si="1"/>
        <v>#DIV/0!</v>
      </c>
      <c r="O16" s="73" t="e">
        <f t="shared" si="2"/>
        <v>#DIV/0!</v>
      </c>
      <c r="P16" s="66"/>
    </row>
    <row r="17" spans="1:16" x14ac:dyDescent="0.2">
      <c r="A17" s="66" t="s">
        <v>408</v>
      </c>
      <c r="B17" s="67" t="s">
        <v>400</v>
      </c>
      <c r="C17" s="67">
        <v>211</v>
      </c>
      <c r="D17" s="66"/>
      <c r="E17" s="68" t="s">
        <v>356</v>
      </c>
      <c r="F17" s="67" t="s">
        <v>706</v>
      </c>
      <c r="G17" s="67">
        <v>67.5</v>
      </c>
      <c r="H17" s="68"/>
      <c r="I17" s="68" t="s">
        <v>118</v>
      </c>
      <c r="J17" s="91">
        <f t="shared" si="3"/>
        <v>0</v>
      </c>
      <c r="K17" s="68">
        <v>200</v>
      </c>
      <c r="L17" s="92"/>
      <c r="M17" s="98" t="e">
        <f t="shared" si="0"/>
        <v>#DIV/0!</v>
      </c>
      <c r="N17" s="73" t="e">
        <f t="shared" si="1"/>
        <v>#DIV/0!</v>
      </c>
      <c r="O17" s="73" t="e">
        <f t="shared" si="2"/>
        <v>#DIV/0!</v>
      </c>
      <c r="P17" s="66"/>
    </row>
    <row r="18" spans="1:16" x14ac:dyDescent="0.2">
      <c r="A18" s="66" t="s">
        <v>408</v>
      </c>
      <c r="B18" s="67" t="s">
        <v>400</v>
      </c>
      <c r="C18" s="67">
        <v>213</v>
      </c>
      <c r="D18" s="66"/>
      <c r="E18" s="68" t="s">
        <v>157</v>
      </c>
      <c r="F18" s="67" t="s">
        <v>706</v>
      </c>
      <c r="G18" s="67">
        <v>57.1</v>
      </c>
      <c r="H18" s="68"/>
      <c r="I18" s="68" t="s">
        <v>118</v>
      </c>
      <c r="J18" s="91">
        <f t="shared" si="3"/>
        <v>0</v>
      </c>
      <c r="K18" s="68">
        <v>200</v>
      </c>
      <c r="L18" s="92"/>
      <c r="M18" s="98" t="e">
        <f t="shared" si="0"/>
        <v>#DIV/0!</v>
      </c>
      <c r="N18" s="73" t="e">
        <f t="shared" si="1"/>
        <v>#DIV/0!</v>
      </c>
      <c r="O18" s="73" t="e">
        <f t="shared" si="2"/>
        <v>#DIV/0!</v>
      </c>
      <c r="P18" s="66"/>
    </row>
    <row r="19" spans="1:16" x14ac:dyDescent="0.2">
      <c r="A19" s="66" t="s">
        <v>408</v>
      </c>
      <c r="B19" s="67" t="s">
        <v>400</v>
      </c>
      <c r="C19" s="67">
        <v>214</v>
      </c>
      <c r="D19" s="66"/>
      <c r="E19" s="68" t="s">
        <v>157</v>
      </c>
      <c r="F19" s="67" t="s">
        <v>706</v>
      </c>
      <c r="G19" s="67">
        <v>58.2</v>
      </c>
      <c r="H19" s="68"/>
      <c r="I19" s="68" t="s">
        <v>118</v>
      </c>
      <c r="J19" s="91">
        <f t="shared" si="3"/>
        <v>0</v>
      </c>
      <c r="K19" s="68">
        <v>200</v>
      </c>
      <c r="L19" s="92"/>
      <c r="M19" s="98" t="e">
        <f t="shared" si="0"/>
        <v>#DIV/0!</v>
      </c>
      <c r="N19" s="73" t="e">
        <f t="shared" si="1"/>
        <v>#DIV/0!</v>
      </c>
      <c r="O19" s="73" t="e">
        <f t="shared" si="2"/>
        <v>#DIV/0!</v>
      </c>
      <c r="P19" s="66"/>
    </row>
    <row r="20" spans="1:16" x14ac:dyDescent="0.2">
      <c r="A20" s="66" t="s">
        <v>408</v>
      </c>
      <c r="B20" s="67" t="s">
        <v>400</v>
      </c>
      <c r="C20" s="67" t="s">
        <v>442</v>
      </c>
      <c r="D20" s="66"/>
      <c r="E20" s="68" t="s">
        <v>679</v>
      </c>
      <c r="F20" s="67" t="s">
        <v>705</v>
      </c>
      <c r="G20" s="67">
        <v>12</v>
      </c>
      <c r="H20" s="68"/>
      <c r="I20" s="68" t="s">
        <v>118</v>
      </c>
      <c r="J20" s="91">
        <f t="shared" si="3"/>
        <v>0</v>
      </c>
      <c r="K20" s="68">
        <v>80</v>
      </c>
      <c r="L20" s="92"/>
      <c r="M20" s="98" t="e">
        <f t="shared" si="0"/>
        <v>#DIV/0!</v>
      </c>
      <c r="N20" s="73" t="e">
        <f t="shared" si="1"/>
        <v>#DIV/0!</v>
      </c>
      <c r="O20" s="73" t="e">
        <f t="shared" si="2"/>
        <v>#DIV/0!</v>
      </c>
      <c r="P20" s="66"/>
    </row>
    <row r="21" spans="1:16" x14ac:dyDescent="0.2">
      <c r="A21" s="66" t="s">
        <v>408</v>
      </c>
      <c r="B21" s="67" t="s">
        <v>400</v>
      </c>
      <c r="C21" s="67">
        <v>215</v>
      </c>
      <c r="D21" s="66"/>
      <c r="E21" s="68" t="s">
        <v>157</v>
      </c>
      <c r="F21" s="67" t="s">
        <v>706</v>
      </c>
      <c r="G21" s="67">
        <v>47.3</v>
      </c>
      <c r="H21" s="68"/>
      <c r="I21" s="68" t="s">
        <v>118</v>
      </c>
      <c r="J21" s="91">
        <f t="shared" si="3"/>
        <v>0</v>
      </c>
      <c r="K21" s="68">
        <v>200</v>
      </c>
      <c r="L21" s="92"/>
      <c r="M21" s="98" t="e">
        <f t="shared" si="0"/>
        <v>#DIV/0!</v>
      </c>
      <c r="N21" s="73" t="e">
        <f t="shared" si="1"/>
        <v>#DIV/0!</v>
      </c>
      <c r="O21" s="73" t="e">
        <f t="shared" si="2"/>
        <v>#DIV/0!</v>
      </c>
      <c r="P21" s="66"/>
    </row>
    <row r="22" spans="1:16" x14ac:dyDescent="0.2">
      <c r="A22" s="66" t="s">
        <v>408</v>
      </c>
      <c r="B22" s="67" t="s">
        <v>400</v>
      </c>
      <c r="C22" s="67">
        <v>216</v>
      </c>
      <c r="D22" s="66"/>
      <c r="E22" s="68" t="s">
        <v>157</v>
      </c>
      <c r="F22" s="67" t="s">
        <v>706</v>
      </c>
      <c r="G22" s="67">
        <v>59.2</v>
      </c>
      <c r="H22" s="68"/>
      <c r="I22" s="68" t="s">
        <v>118</v>
      </c>
      <c r="J22" s="91">
        <f t="shared" si="3"/>
        <v>0</v>
      </c>
      <c r="K22" s="68">
        <v>200</v>
      </c>
      <c r="L22" s="92"/>
      <c r="M22" s="98" t="e">
        <f t="shared" si="0"/>
        <v>#DIV/0!</v>
      </c>
      <c r="N22" s="73" t="e">
        <f t="shared" si="1"/>
        <v>#DIV/0!</v>
      </c>
      <c r="O22" s="73" t="e">
        <f t="shared" si="2"/>
        <v>#DIV/0!</v>
      </c>
      <c r="P22" s="66"/>
    </row>
    <row r="23" spans="1:16" x14ac:dyDescent="0.2">
      <c r="A23" s="66" t="s">
        <v>408</v>
      </c>
      <c r="B23" s="67" t="s">
        <v>400</v>
      </c>
      <c r="C23" s="67">
        <v>217</v>
      </c>
      <c r="D23" s="66"/>
      <c r="E23" s="68" t="s">
        <v>157</v>
      </c>
      <c r="F23" s="67" t="s">
        <v>706</v>
      </c>
      <c r="G23" s="67">
        <v>59.2</v>
      </c>
      <c r="H23" s="68"/>
      <c r="I23" s="68" t="s">
        <v>118</v>
      </c>
      <c r="J23" s="91">
        <f t="shared" si="3"/>
        <v>0</v>
      </c>
      <c r="K23" s="68">
        <v>200</v>
      </c>
      <c r="L23" s="92"/>
      <c r="M23" s="98" t="e">
        <f t="shared" si="0"/>
        <v>#DIV/0!</v>
      </c>
      <c r="N23" s="73" t="e">
        <f t="shared" si="1"/>
        <v>#DIV/0!</v>
      </c>
      <c r="O23" s="73" t="e">
        <f t="shared" si="2"/>
        <v>#DIV/0!</v>
      </c>
      <c r="P23" s="66"/>
    </row>
    <row r="24" spans="1:16" x14ac:dyDescent="0.2">
      <c r="A24" s="66" t="s">
        <v>408</v>
      </c>
      <c r="B24" s="67" t="s">
        <v>400</v>
      </c>
      <c r="C24" s="67">
        <v>218</v>
      </c>
      <c r="D24" s="66"/>
      <c r="E24" s="68" t="s">
        <v>680</v>
      </c>
      <c r="F24" s="67" t="s">
        <v>705</v>
      </c>
      <c r="G24" s="67">
        <v>21.8</v>
      </c>
      <c r="H24" s="68"/>
      <c r="I24" s="68" t="s">
        <v>118</v>
      </c>
      <c r="J24" s="91">
        <f t="shared" si="3"/>
        <v>0</v>
      </c>
      <c r="K24" s="68">
        <v>80</v>
      </c>
      <c r="L24" s="92"/>
      <c r="M24" s="98" t="e">
        <f t="shared" si="0"/>
        <v>#DIV/0!</v>
      </c>
      <c r="N24" s="73" t="e">
        <f t="shared" si="1"/>
        <v>#DIV/0!</v>
      </c>
      <c r="O24" s="73" t="e">
        <f t="shared" si="2"/>
        <v>#DIV/0!</v>
      </c>
      <c r="P24" s="66"/>
    </row>
    <row r="25" spans="1:16" x14ac:dyDescent="0.2">
      <c r="A25" s="66" t="s">
        <v>408</v>
      </c>
      <c r="B25" s="67" t="s">
        <v>400</v>
      </c>
      <c r="C25" s="67">
        <v>219</v>
      </c>
      <c r="D25" s="66"/>
      <c r="E25" s="68" t="s">
        <v>681</v>
      </c>
      <c r="F25" s="67" t="s">
        <v>705</v>
      </c>
      <c r="G25" s="67">
        <v>41.8</v>
      </c>
      <c r="H25" s="68"/>
      <c r="I25" s="68" t="s">
        <v>118</v>
      </c>
      <c r="J25" s="91">
        <f t="shared" si="3"/>
        <v>0</v>
      </c>
      <c r="K25" s="68">
        <v>200</v>
      </c>
      <c r="L25" s="92"/>
      <c r="M25" s="98" t="e">
        <f t="shared" si="0"/>
        <v>#DIV/0!</v>
      </c>
      <c r="N25" s="73" t="e">
        <f t="shared" si="1"/>
        <v>#DIV/0!</v>
      </c>
      <c r="O25" s="73" t="e">
        <f t="shared" si="2"/>
        <v>#DIV/0!</v>
      </c>
      <c r="P25" s="66"/>
    </row>
    <row r="26" spans="1:16" x14ac:dyDescent="0.2">
      <c r="A26" s="66" t="s">
        <v>408</v>
      </c>
      <c r="B26" s="67" t="s">
        <v>400</v>
      </c>
      <c r="C26" s="67">
        <v>220</v>
      </c>
      <c r="D26" s="66"/>
      <c r="E26" s="68" t="s">
        <v>475</v>
      </c>
      <c r="F26" s="67" t="s">
        <v>705</v>
      </c>
      <c r="G26" s="67">
        <v>34</v>
      </c>
      <c r="H26" s="68"/>
      <c r="I26" s="68" t="s">
        <v>118</v>
      </c>
      <c r="J26" s="91">
        <f t="shared" si="3"/>
        <v>0</v>
      </c>
      <c r="K26" s="68">
        <v>80</v>
      </c>
      <c r="L26" s="92"/>
      <c r="M26" s="98" t="e">
        <f t="shared" si="0"/>
        <v>#DIV/0!</v>
      </c>
      <c r="N26" s="73" t="e">
        <f t="shared" si="1"/>
        <v>#DIV/0!</v>
      </c>
      <c r="O26" s="73" t="e">
        <f t="shared" si="2"/>
        <v>#DIV/0!</v>
      </c>
      <c r="P26" s="66"/>
    </row>
    <row r="27" spans="1:16" x14ac:dyDescent="0.2">
      <c r="A27" s="66" t="s">
        <v>408</v>
      </c>
      <c r="B27" s="67" t="s">
        <v>400</v>
      </c>
      <c r="C27" s="67">
        <v>221</v>
      </c>
      <c r="D27" s="66"/>
      <c r="E27" s="68" t="s">
        <v>680</v>
      </c>
      <c r="F27" s="67" t="s">
        <v>705</v>
      </c>
      <c r="G27" s="67">
        <v>94.1</v>
      </c>
      <c r="H27" s="68"/>
      <c r="I27" s="68" t="s">
        <v>118</v>
      </c>
      <c r="J27" s="91">
        <f t="shared" si="3"/>
        <v>0</v>
      </c>
      <c r="K27" s="68">
        <v>80</v>
      </c>
      <c r="L27" s="92"/>
      <c r="M27" s="98" t="e">
        <f t="shared" si="0"/>
        <v>#DIV/0!</v>
      </c>
      <c r="N27" s="73" t="e">
        <f t="shared" si="1"/>
        <v>#DIV/0!</v>
      </c>
      <c r="O27" s="73" t="e">
        <f t="shared" si="2"/>
        <v>#DIV/0!</v>
      </c>
      <c r="P27" s="66"/>
    </row>
    <row r="28" spans="1:16" x14ac:dyDescent="0.2">
      <c r="A28" s="66" t="s">
        <v>408</v>
      </c>
      <c r="B28" s="67" t="s">
        <v>400</v>
      </c>
      <c r="C28" s="67" t="s">
        <v>682</v>
      </c>
      <c r="D28" s="66"/>
      <c r="E28" s="68" t="s">
        <v>680</v>
      </c>
      <c r="F28" s="67" t="s">
        <v>705</v>
      </c>
      <c r="G28" s="67">
        <v>52.3</v>
      </c>
      <c r="H28" s="68"/>
      <c r="I28" s="68" t="s">
        <v>118</v>
      </c>
      <c r="J28" s="91">
        <f t="shared" si="3"/>
        <v>0</v>
      </c>
      <c r="K28" s="68">
        <v>80</v>
      </c>
      <c r="L28" s="92"/>
      <c r="M28" s="98" t="e">
        <f t="shared" si="0"/>
        <v>#DIV/0!</v>
      </c>
      <c r="N28" s="73" t="e">
        <f t="shared" si="1"/>
        <v>#DIV/0!</v>
      </c>
      <c r="O28" s="73" t="e">
        <f t="shared" si="2"/>
        <v>#DIV/0!</v>
      </c>
      <c r="P28" s="66"/>
    </row>
    <row r="29" spans="1:16" x14ac:dyDescent="0.2">
      <c r="A29" s="66" t="s">
        <v>408</v>
      </c>
      <c r="B29" s="67" t="s">
        <v>400</v>
      </c>
      <c r="C29" s="67">
        <v>223</v>
      </c>
      <c r="D29" s="66"/>
      <c r="E29" s="68" t="s">
        <v>175</v>
      </c>
      <c r="F29" s="67" t="s">
        <v>704</v>
      </c>
      <c r="G29" s="67">
        <v>7</v>
      </c>
      <c r="H29" s="68"/>
      <c r="I29" s="68" t="s">
        <v>118</v>
      </c>
      <c r="J29" s="91">
        <f t="shared" si="3"/>
        <v>0</v>
      </c>
      <c r="K29" s="68">
        <v>80</v>
      </c>
      <c r="L29" s="92"/>
      <c r="M29" s="98" t="e">
        <f t="shared" si="0"/>
        <v>#DIV/0!</v>
      </c>
      <c r="N29" s="73" t="e">
        <f t="shared" si="1"/>
        <v>#DIV/0!</v>
      </c>
      <c r="O29" s="73" t="e">
        <f t="shared" si="2"/>
        <v>#DIV/0!</v>
      </c>
      <c r="P29" s="66"/>
    </row>
    <row r="30" spans="1:16" x14ac:dyDescent="0.2">
      <c r="A30" s="66" t="s">
        <v>408</v>
      </c>
      <c r="B30" s="67" t="s">
        <v>400</v>
      </c>
      <c r="C30" s="67">
        <v>501</v>
      </c>
      <c r="D30" s="66"/>
      <c r="E30" s="68" t="s">
        <v>157</v>
      </c>
      <c r="F30" s="67" t="s">
        <v>706</v>
      </c>
      <c r="G30" s="69">
        <v>66.8</v>
      </c>
      <c r="H30" s="68"/>
      <c r="I30" s="68" t="s">
        <v>118</v>
      </c>
      <c r="J30" s="91">
        <f t="shared" si="3"/>
        <v>0</v>
      </c>
      <c r="K30" s="68">
        <v>200</v>
      </c>
      <c r="L30" s="92"/>
      <c r="M30" s="98" t="e">
        <f t="shared" si="0"/>
        <v>#DIV/0!</v>
      </c>
      <c r="N30" s="73" t="e">
        <f t="shared" si="1"/>
        <v>#DIV/0!</v>
      </c>
      <c r="O30" s="73" t="e">
        <f t="shared" si="2"/>
        <v>#DIV/0!</v>
      </c>
      <c r="P30" s="66"/>
    </row>
    <row r="31" spans="1:16" x14ac:dyDescent="0.2">
      <c r="A31" s="66" t="s">
        <v>408</v>
      </c>
      <c r="B31" s="67" t="s">
        <v>400</v>
      </c>
      <c r="C31" s="67">
        <v>502</v>
      </c>
      <c r="D31" s="66"/>
      <c r="E31" s="68" t="s">
        <v>157</v>
      </c>
      <c r="F31" s="67" t="s">
        <v>706</v>
      </c>
      <c r="G31" s="67">
        <v>67.5</v>
      </c>
      <c r="H31" s="68"/>
      <c r="I31" s="68" t="s">
        <v>118</v>
      </c>
      <c r="J31" s="91">
        <f t="shared" si="3"/>
        <v>0</v>
      </c>
      <c r="K31" s="68">
        <v>200</v>
      </c>
      <c r="L31" s="92"/>
      <c r="M31" s="98" t="e">
        <f t="shared" si="0"/>
        <v>#DIV/0!</v>
      </c>
      <c r="N31" s="73" t="e">
        <f t="shared" si="1"/>
        <v>#DIV/0!</v>
      </c>
      <c r="O31" s="73" t="e">
        <f t="shared" si="2"/>
        <v>#DIV/0!</v>
      </c>
      <c r="P31" s="66"/>
    </row>
    <row r="32" spans="1:16" x14ac:dyDescent="0.2">
      <c r="A32" s="66" t="s">
        <v>408</v>
      </c>
      <c r="B32" s="67" t="s">
        <v>400</v>
      </c>
      <c r="C32" s="67">
        <v>503</v>
      </c>
      <c r="D32" s="66"/>
      <c r="E32" s="68" t="s">
        <v>157</v>
      </c>
      <c r="F32" s="67" t="s">
        <v>706</v>
      </c>
      <c r="G32" s="67">
        <v>75.599999999999994</v>
      </c>
      <c r="H32" s="68"/>
      <c r="I32" s="68" t="s">
        <v>118</v>
      </c>
      <c r="J32" s="91">
        <f t="shared" si="3"/>
        <v>0</v>
      </c>
      <c r="K32" s="68">
        <v>200</v>
      </c>
      <c r="L32" s="92"/>
      <c r="M32" s="98" t="e">
        <f t="shared" si="0"/>
        <v>#DIV/0!</v>
      </c>
      <c r="N32" s="73" t="e">
        <f t="shared" si="1"/>
        <v>#DIV/0!</v>
      </c>
      <c r="O32" s="73" t="e">
        <f t="shared" si="2"/>
        <v>#DIV/0!</v>
      </c>
      <c r="P32" s="66"/>
    </row>
    <row r="33" spans="1:16" x14ac:dyDescent="0.2">
      <c r="A33" s="66" t="s">
        <v>408</v>
      </c>
      <c r="B33" s="67" t="s">
        <v>400</v>
      </c>
      <c r="C33" s="67">
        <v>504</v>
      </c>
      <c r="D33" s="66"/>
      <c r="E33" s="68" t="s">
        <v>157</v>
      </c>
      <c r="F33" s="67" t="s">
        <v>706</v>
      </c>
      <c r="G33" s="67">
        <v>76.400000000000006</v>
      </c>
      <c r="H33" s="68"/>
      <c r="I33" s="68" t="s">
        <v>118</v>
      </c>
      <c r="J33" s="91">
        <f t="shared" si="3"/>
        <v>0</v>
      </c>
      <c r="K33" s="68">
        <v>200</v>
      </c>
      <c r="L33" s="92"/>
      <c r="M33" s="98" t="e">
        <f t="shared" si="0"/>
        <v>#DIV/0!</v>
      </c>
      <c r="N33" s="73" t="e">
        <f t="shared" si="1"/>
        <v>#DIV/0!</v>
      </c>
      <c r="O33" s="73" t="e">
        <f t="shared" si="2"/>
        <v>#DIV/0!</v>
      </c>
      <c r="P33" s="66"/>
    </row>
    <row r="34" spans="1:16" x14ac:dyDescent="0.2">
      <c r="A34" s="66" t="s">
        <v>408</v>
      </c>
      <c r="B34" s="67" t="s">
        <v>400</v>
      </c>
      <c r="C34" s="67" t="s">
        <v>417</v>
      </c>
      <c r="D34" s="66"/>
      <c r="E34" s="68" t="s">
        <v>680</v>
      </c>
      <c r="F34" s="67" t="s">
        <v>705</v>
      </c>
      <c r="G34" s="67">
        <v>30.3</v>
      </c>
      <c r="H34" s="68"/>
      <c r="I34" s="68" t="s">
        <v>118</v>
      </c>
      <c r="J34" s="91">
        <f t="shared" si="3"/>
        <v>0</v>
      </c>
      <c r="K34" s="68">
        <v>80</v>
      </c>
      <c r="L34" s="92"/>
      <c r="M34" s="98" t="e">
        <f t="shared" si="0"/>
        <v>#DIV/0!</v>
      </c>
      <c r="N34" s="73" t="e">
        <f t="shared" si="1"/>
        <v>#DIV/0!</v>
      </c>
      <c r="O34" s="73" t="e">
        <f t="shared" si="2"/>
        <v>#DIV/0!</v>
      </c>
      <c r="P34" s="66"/>
    </row>
    <row r="35" spans="1:16" x14ac:dyDescent="0.2">
      <c r="A35" s="66" t="s">
        <v>408</v>
      </c>
      <c r="B35" s="67" t="s">
        <v>400</v>
      </c>
      <c r="C35" s="67" t="s">
        <v>416</v>
      </c>
      <c r="D35" s="66"/>
      <c r="E35" s="68" t="s">
        <v>680</v>
      </c>
      <c r="F35" s="67" t="s">
        <v>705</v>
      </c>
      <c r="G35" s="67">
        <v>18.96</v>
      </c>
      <c r="H35" s="68"/>
      <c r="I35" s="68" t="s">
        <v>118</v>
      </c>
      <c r="J35" s="91">
        <f t="shared" si="3"/>
        <v>0</v>
      </c>
      <c r="K35" s="68">
        <v>80</v>
      </c>
      <c r="L35" s="92"/>
      <c r="M35" s="98" t="e">
        <f t="shared" si="0"/>
        <v>#DIV/0!</v>
      </c>
      <c r="N35" s="73" t="e">
        <f t="shared" si="1"/>
        <v>#DIV/0!</v>
      </c>
      <c r="O35" s="73" t="e">
        <f t="shared" si="2"/>
        <v>#DIV/0!</v>
      </c>
      <c r="P35" s="66"/>
    </row>
    <row r="36" spans="1:16" x14ac:dyDescent="0.2">
      <c r="A36" s="66" t="s">
        <v>408</v>
      </c>
      <c r="B36" s="67" t="s">
        <v>400</v>
      </c>
      <c r="C36" s="67" t="s">
        <v>683</v>
      </c>
      <c r="D36" s="66"/>
      <c r="E36" s="68" t="s">
        <v>680</v>
      </c>
      <c r="F36" s="67" t="s">
        <v>705</v>
      </c>
      <c r="G36" s="67">
        <v>4.3</v>
      </c>
      <c r="H36" s="68"/>
      <c r="I36" s="68" t="s">
        <v>118</v>
      </c>
      <c r="J36" s="91">
        <f t="shared" si="3"/>
        <v>0</v>
      </c>
      <c r="K36" s="68">
        <v>80</v>
      </c>
      <c r="L36" s="92"/>
      <c r="M36" s="98" t="e">
        <f t="shared" si="0"/>
        <v>#DIV/0!</v>
      </c>
      <c r="N36" s="73" t="e">
        <f t="shared" si="1"/>
        <v>#DIV/0!</v>
      </c>
      <c r="O36" s="73" t="e">
        <f t="shared" si="2"/>
        <v>#DIV/0!</v>
      </c>
      <c r="P36" s="66"/>
    </row>
    <row r="37" spans="1:16" x14ac:dyDescent="0.2">
      <c r="A37" s="66" t="s">
        <v>408</v>
      </c>
      <c r="B37" s="67" t="s">
        <v>400</v>
      </c>
      <c r="C37" s="67" t="s">
        <v>684</v>
      </c>
      <c r="D37" s="66"/>
      <c r="E37" s="68" t="s">
        <v>680</v>
      </c>
      <c r="F37" s="67" t="s">
        <v>705</v>
      </c>
      <c r="G37" s="67">
        <v>9.6999999999999993</v>
      </c>
      <c r="H37" s="68"/>
      <c r="I37" s="68" t="s">
        <v>118</v>
      </c>
      <c r="J37" s="91">
        <f t="shared" si="3"/>
        <v>0</v>
      </c>
      <c r="K37" s="68">
        <v>80</v>
      </c>
      <c r="L37" s="92"/>
      <c r="M37" s="98" t="e">
        <f t="shared" si="0"/>
        <v>#DIV/0!</v>
      </c>
      <c r="N37" s="73" t="e">
        <f t="shared" si="1"/>
        <v>#DIV/0!</v>
      </c>
      <c r="O37" s="73" t="e">
        <f t="shared" si="2"/>
        <v>#DIV/0!</v>
      </c>
      <c r="P37" s="66"/>
    </row>
    <row r="38" spans="1:16" x14ac:dyDescent="0.2">
      <c r="A38" s="66" t="s">
        <v>408</v>
      </c>
      <c r="B38" s="67" t="s">
        <v>400</v>
      </c>
      <c r="C38" s="67">
        <v>505</v>
      </c>
      <c r="D38" s="66"/>
      <c r="E38" s="68" t="s">
        <v>157</v>
      </c>
      <c r="F38" s="67" t="s">
        <v>706</v>
      </c>
      <c r="G38" s="67">
        <v>49.7</v>
      </c>
      <c r="H38" s="68"/>
      <c r="I38" s="68" t="s">
        <v>118</v>
      </c>
      <c r="J38" s="91">
        <f t="shared" si="3"/>
        <v>0</v>
      </c>
      <c r="K38" s="68">
        <v>200</v>
      </c>
      <c r="L38" s="92"/>
      <c r="M38" s="98" t="e">
        <f t="shared" si="0"/>
        <v>#DIV/0!</v>
      </c>
      <c r="N38" s="73" t="e">
        <f t="shared" si="1"/>
        <v>#DIV/0!</v>
      </c>
      <c r="O38" s="73" t="e">
        <f t="shared" si="2"/>
        <v>#DIV/0!</v>
      </c>
      <c r="P38" s="66"/>
    </row>
    <row r="39" spans="1:16" x14ac:dyDescent="0.2">
      <c r="A39" s="66" t="s">
        <v>408</v>
      </c>
      <c r="B39" s="67" t="s">
        <v>400</v>
      </c>
      <c r="C39" s="67">
        <v>506</v>
      </c>
      <c r="D39" s="66"/>
      <c r="E39" s="68" t="s">
        <v>157</v>
      </c>
      <c r="F39" s="67" t="s">
        <v>706</v>
      </c>
      <c r="G39" s="67">
        <v>70</v>
      </c>
      <c r="H39" s="68"/>
      <c r="I39" s="68" t="s">
        <v>118</v>
      </c>
      <c r="J39" s="91">
        <f t="shared" si="3"/>
        <v>0</v>
      </c>
      <c r="K39" s="68">
        <v>200</v>
      </c>
      <c r="L39" s="92"/>
      <c r="M39" s="98" t="e">
        <f t="shared" si="0"/>
        <v>#DIV/0!</v>
      </c>
      <c r="N39" s="73" t="e">
        <f t="shared" si="1"/>
        <v>#DIV/0!</v>
      </c>
      <c r="O39" s="73" t="e">
        <f t="shared" si="2"/>
        <v>#DIV/0!</v>
      </c>
      <c r="P39" s="66"/>
    </row>
    <row r="40" spans="1:16" x14ac:dyDescent="0.2">
      <c r="A40" s="66" t="s">
        <v>408</v>
      </c>
      <c r="B40" s="67" t="s">
        <v>400</v>
      </c>
      <c r="C40" s="67">
        <v>507</v>
      </c>
      <c r="D40" s="66"/>
      <c r="E40" s="68" t="s">
        <v>157</v>
      </c>
      <c r="F40" s="67" t="s">
        <v>706</v>
      </c>
      <c r="G40" s="67">
        <v>72.2</v>
      </c>
      <c r="H40" s="68"/>
      <c r="I40" s="68" t="s">
        <v>121</v>
      </c>
      <c r="J40" s="91">
        <f t="shared" si="3"/>
        <v>0</v>
      </c>
      <c r="K40" s="68">
        <v>200</v>
      </c>
      <c r="L40" s="92"/>
      <c r="M40" s="98" t="e">
        <f t="shared" si="0"/>
        <v>#DIV/0!</v>
      </c>
      <c r="N40" s="73" t="e">
        <f t="shared" si="1"/>
        <v>#DIV/0!</v>
      </c>
      <c r="O40" s="73" t="e">
        <f t="shared" si="2"/>
        <v>#DIV/0!</v>
      </c>
      <c r="P40" s="66"/>
    </row>
    <row r="41" spans="1:16" x14ac:dyDescent="0.2">
      <c r="A41" s="66" t="s">
        <v>408</v>
      </c>
      <c r="B41" s="67" t="s">
        <v>400</v>
      </c>
      <c r="C41" s="67">
        <v>509</v>
      </c>
      <c r="D41" s="66"/>
      <c r="E41" s="68" t="s">
        <v>157</v>
      </c>
      <c r="F41" s="67" t="s">
        <v>706</v>
      </c>
      <c r="G41" s="67">
        <v>71.900000000000006</v>
      </c>
      <c r="H41" s="68"/>
      <c r="I41" s="68" t="s">
        <v>121</v>
      </c>
      <c r="J41" s="91">
        <f t="shared" si="3"/>
        <v>0</v>
      </c>
      <c r="K41" s="68">
        <v>200</v>
      </c>
      <c r="L41" s="92"/>
      <c r="M41" s="98" t="e">
        <f t="shared" si="0"/>
        <v>#DIV/0!</v>
      </c>
      <c r="N41" s="73" t="e">
        <f t="shared" si="1"/>
        <v>#DIV/0!</v>
      </c>
      <c r="O41" s="73" t="e">
        <f t="shared" si="2"/>
        <v>#DIV/0!</v>
      </c>
      <c r="P41" s="66"/>
    </row>
    <row r="42" spans="1:16" x14ac:dyDescent="0.2">
      <c r="A42" s="66" t="s">
        <v>408</v>
      </c>
      <c r="B42" s="67" t="s">
        <v>400</v>
      </c>
      <c r="C42" s="67">
        <v>510</v>
      </c>
      <c r="D42" s="66"/>
      <c r="E42" s="68" t="s">
        <v>157</v>
      </c>
      <c r="F42" s="67" t="s">
        <v>706</v>
      </c>
      <c r="G42" s="67">
        <v>67.900000000000006</v>
      </c>
      <c r="H42" s="68"/>
      <c r="I42" s="68" t="s">
        <v>118</v>
      </c>
      <c r="J42" s="91">
        <f t="shared" si="3"/>
        <v>0</v>
      </c>
      <c r="K42" s="68">
        <v>200</v>
      </c>
      <c r="L42" s="92"/>
      <c r="M42" s="98" t="e">
        <f t="shared" si="0"/>
        <v>#DIV/0!</v>
      </c>
      <c r="N42" s="73" t="e">
        <f t="shared" si="1"/>
        <v>#DIV/0!</v>
      </c>
      <c r="O42" s="73" t="e">
        <f t="shared" si="2"/>
        <v>#DIV/0!</v>
      </c>
      <c r="P42" s="66"/>
    </row>
    <row r="43" spans="1:16" x14ac:dyDescent="0.2">
      <c r="A43" s="66" t="s">
        <v>408</v>
      </c>
      <c r="B43" s="67" t="s">
        <v>400</v>
      </c>
      <c r="C43" s="67">
        <v>511</v>
      </c>
      <c r="D43" s="66"/>
      <c r="E43" s="68" t="s">
        <v>157</v>
      </c>
      <c r="F43" s="67" t="s">
        <v>706</v>
      </c>
      <c r="G43" s="67">
        <v>51.2</v>
      </c>
      <c r="H43" s="68"/>
      <c r="I43" s="68" t="s">
        <v>118</v>
      </c>
      <c r="J43" s="91">
        <f t="shared" si="3"/>
        <v>0</v>
      </c>
      <c r="K43" s="68">
        <v>200</v>
      </c>
      <c r="L43" s="92"/>
      <c r="M43" s="98" t="e">
        <f t="shared" si="0"/>
        <v>#DIV/0!</v>
      </c>
      <c r="N43" s="73" t="e">
        <f t="shared" si="1"/>
        <v>#DIV/0!</v>
      </c>
      <c r="O43" s="73" t="e">
        <f t="shared" si="2"/>
        <v>#DIV/0!</v>
      </c>
      <c r="P43" s="66"/>
    </row>
    <row r="44" spans="1:16" x14ac:dyDescent="0.2">
      <c r="A44" s="66" t="s">
        <v>408</v>
      </c>
      <c r="B44" s="67" t="s">
        <v>400</v>
      </c>
      <c r="C44" s="67" t="s">
        <v>420</v>
      </c>
      <c r="D44" s="66"/>
      <c r="E44" s="68" t="s">
        <v>453</v>
      </c>
      <c r="F44" s="67" t="s">
        <v>708</v>
      </c>
      <c r="G44" s="67">
        <v>10.8</v>
      </c>
      <c r="H44" s="68"/>
      <c r="I44" s="68" t="s">
        <v>118</v>
      </c>
      <c r="J44" s="91">
        <f t="shared" si="3"/>
        <v>0</v>
      </c>
      <c r="K44" s="68">
        <v>40</v>
      </c>
      <c r="L44" s="92"/>
      <c r="M44" s="98" t="e">
        <f t="shared" si="0"/>
        <v>#DIV/0!</v>
      </c>
      <c r="N44" s="73" t="e">
        <f t="shared" si="1"/>
        <v>#DIV/0!</v>
      </c>
      <c r="O44" s="73" t="e">
        <f t="shared" si="2"/>
        <v>#DIV/0!</v>
      </c>
      <c r="P44" s="66"/>
    </row>
    <row r="45" spans="1:16" x14ac:dyDescent="0.2">
      <c r="A45" s="66" t="s">
        <v>408</v>
      </c>
      <c r="B45" s="67" t="s">
        <v>400</v>
      </c>
      <c r="C45" s="67" t="s">
        <v>735</v>
      </c>
      <c r="D45" s="66"/>
      <c r="E45" s="68" t="s">
        <v>126</v>
      </c>
      <c r="F45" s="67" t="s">
        <v>704</v>
      </c>
      <c r="G45" s="67">
        <v>52.7</v>
      </c>
      <c r="H45" s="68"/>
      <c r="I45" s="68" t="s">
        <v>118</v>
      </c>
      <c r="J45" s="91">
        <f t="shared" si="3"/>
        <v>0</v>
      </c>
      <c r="K45" s="68">
        <v>200</v>
      </c>
      <c r="L45" s="92"/>
      <c r="M45" s="98" t="e">
        <f t="shared" si="0"/>
        <v>#DIV/0!</v>
      </c>
      <c r="N45" s="73" t="e">
        <f t="shared" si="1"/>
        <v>#DIV/0!</v>
      </c>
      <c r="O45" s="73" t="e">
        <f t="shared" si="2"/>
        <v>#DIV/0!</v>
      </c>
      <c r="P45" s="66"/>
    </row>
    <row r="46" spans="1:16" x14ac:dyDescent="0.2">
      <c r="A46" s="66" t="s">
        <v>408</v>
      </c>
      <c r="B46" s="67" t="s">
        <v>400</v>
      </c>
      <c r="C46" s="67" t="s">
        <v>730</v>
      </c>
      <c r="D46" s="66"/>
      <c r="E46" s="68" t="s">
        <v>126</v>
      </c>
      <c r="F46" s="67" t="s">
        <v>704</v>
      </c>
      <c r="G46" s="67">
        <v>13.2</v>
      </c>
      <c r="H46" s="68"/>
      <c r="I46" s="68" t="s">
        <v>479</v>
      </c>
      <c r="J46" s="91">
        <f t="shared" si="3"/>
        <v>0</v>
      </c>
      <c r="K46" s="68">
        <v>200</v>
      </c>
      <c r="L46" s="92"/>
      <c r="M46" s="98" t="e">
        <f t="shared" si="0"/>
        <v>#DIV/0!</v>
      </c>
      <c r="N46" s="73" t="e">
        <f t="shared" si="1"/>
        <v>#DIV/0!</v>
      </c>
      <c r="O46" s="73" t="e">
        <f t="shared" si="2"/>
        <v>#DIV/0!</v>
      </c>
      <c r="P46" s="66"/>
    </row>
    <row r="47" spans="1:16" x14ac:dyDescent="0.2">
      <c r="A47" s="66" t="s">
        <v>408</v>
      </c>
      <c r="B47" s="67" t="s">
        <v>400</v>
      </c>
      <c r="C47" s="67" t="s">
        <v>733</v>
      </c>
      <c r="D47" s="66"/>
      <c r="E47" s="68" t="s">
        <v>126</v>
      </c>
      <c r="F47" s="67" t="s">
        <v>704</v>
      </c>
      <c r="G47" s="67">
        <v>23.5</v>
      </c>
      <c r="H47" s="68"/>
      <c r="I47" s="68" t="s">
        <v>118</v>
      </c>
      <c r="J47" s="91">
        <f t="shared" si="3"/>
        <v>0</v>
      </c>
      <c r="K47" s="68">
        <v>200</v>
      </c>
      <c r="L47" s="92"/>
      <c r="M47" s="98" t="e">
        <f t="shared" si="0"/>
        <v>#DIV/0!</v>
      </c>
      <c r="N47" s="73" t="e">
        <f t="shared" si="1"/>
        <v>#DIV/0!</v>
      </c>
      <c r="O47" s="73" t="e">
        <f t="shared" si="2"/>
        <v>#DIV/0!</v>
      </c>
      <c r="P47" s="66"/>
    </row>
    <row r="48" spans="1:16" x14ac:dyDescent="0.2">
      <c r="A48" s="66" t="s">
        <v>408</v>
      </c>
      <c r="B48" s="67" t="s">
        <v>400</v>
      </c>
      <c r="C48" s="67" t="s">
        <v>732</v>
      </c>
      <c r="D48" s="66"/>
      <c r="E48" s="68" t="s">
        <v>126</v>
      </c>
      <c r="F48" s="67" t="s">
        <v>704</v>
      </c>
      <c r="G48" s="67">
        <v>21.9</v>
      </c>
      <c r="H48" s="68"/>
      <c r="I48" s="68" t="s">
        <v>118</v>
      </c>
      <c r="J48" s="91">
        <f t="shared" si="3"/>
        <v>0</v>
      </c>
      <c r="K48" s="68">
        <v>200</v>
      </c>
      <c r="L48" s="92"/>
      <c r="M48" s="98" t="e">
        <f t="shared" si="0"/>
        <v>#DIV/0!</v>
      </c>
      <c r="N48" s="73" t="e">
        <f t="shared" si="1"/>
        <v>#DIV/0!</v>
      </c>
      <c r="O48" s="73" t="e">
        <f t="shared" si="2"/>
        <v>#DIV/0!</v>
      </c>
      <c r="P48" s="66"/>
    </row>
    <row r="49" spans="1:16" x14ac:dyDescent="0.2">
      <c r="A49" s="66" t="s">
        <v>408</v>
      </c>
      <c r="B49" s="67" t="s">
        <v>400</v>
      </c>
      <c r="C49" s="67" t="s">
        <v>736</v>
      </c>
      <c r="D49" s="66"/>
      <c r="E49" s="68" t="s">
        <v>126</v>
      </c>
      <c r="F49" s="67" t="s">
        <v>704</v>
      </c>
      <c r="G49" s="67">
        <v>74.7</v>
      </c>
      <c r="H49" s="68"/>
      <c r="I49" s="68" t="s">
        <v>118</v>
      </c>
      <c r="J49" s="91">
        <f t="shared" si="3"/>
        <v>0</v>
      </c>
      <c r="K49" s="68">
        <v>200</v>
      </c>
      <c r="L49" s="92"/>
      <c r="M49" s="98" t="e">
        <f t="shared" si="0"/>
        <v>#DIV/0!</v>
      </c>
      <c r="N49" s="73" t="e">
        <f t="shared" si="1"/>
        <v>#DIV/0!</v>
      </c>
      <c r="O49" s="73" t="e">
        <f t="shared" si="2"/>
        <v>#DIV/0!</v>
      </c>
      <c r="P49" s="66"/>
    </row>
    <row r="50" spans="1:16" x14ac:dyDescent="0.2">
      <c r="A50" s="66" t="s">
        <v>408</v>
      </c>
      <c r="B50" s="67" t="s">
        <v>400</v>
      </c>
      <c r="C50" s="67" t="s">
        <v>726</v>
      </c>
      <c r="D50" s="66"/>
      <c r="E50" s="68" t="s">
        <v>468</v>
      </c>
      <c r="F50" s="67" t="s">
        <v>702</v>
      </c>
      <c r="G50" s="67">
        <v>8.3000000000000007</v>
      </c>
      <c r="H50" s="68"/>
      <c r="I50" s="68" t="s">
        <v>476</v>
      </c>
      <c r="J50" s="91">
        <f t="shared" si="3"/>
        <v>0</v>
      </c>
      <c r="K50" s="68">
        <v>200</v>
      </c>
      <c r="L50" s="92"/>
      <c r="M50" s="98" t="e">
        <f t="shared" si="0"/>
        <v>#DIV/0!</v>
      </c>
      <c r="N50" s="73" t="e">
        <f t="shared" si="1"/>
        <v>#DIV/0!</v>
      </c>
      <c r="O50" s="73" t="e">
        <f t="shared" si="2"/>
        <v>#DIV/0!</v>
      </c>
      <c r="P50" s="66"/>
    </row>
    <row r="51" spans="1:16" x14ac:dyDescent="0.2">
      <c r="A51" s="66" t="s">
        <v>408</v>
      </c>
      <c r="B51" s="67" t="s">
        <v>400</v>
      </c>
      <c r="C51" s="67" t="s">
        <v>725</v>
      </c>
      <c r="D51" s="66"/>
      <c r="E51" s="68" t="s">
        <v>468</v>
      </c>
      <c r="F51" s="67" t="s">
        <v>702</v>
      </c>
      <c r="G51" s="67">
        <v>8.1999999999999993</v>
      </c>
      <c r="H51" s="68"/>
      <c r="I51" s="68" t="s">
        <v>476</v>
      </c>
      <c r="J51" s="91">
        <f t="shared" si="3"/>
        <v>0</v>
      </c>
      <c r="K51" s="68">
        <v>200</v>
      </c>
      <c r="L51" s="92"/>
      <c r="M51" s="98" t="e">
        <f t="shared" si="0"/>
        <v>#DIV/0!</v>
      </c>
      <c r="N51" s="73" t="e">
        <f t="shared" si="1"/>
        <v>#DIV/0!</v>
      </c>
      <c r="O51" s="73" t="e">
        <f t="shared" si="2"/>
        <v>#DIV/0!</v>
      </c>
      <c r="P51" s="66"/>
    </row>
    <row r="52" spans="1:16" x14ac:dyDescent="0.2">
      <c r="A52" s="66" t="s">
        <v>408</v>
      </c>
      <c r="B52" s="67" t="s">
        <v>400</v>
      </c>
      <c r="C52" s="67" t="s">
        <v>737</v>
      </c>
      <c r="D52" s="66"/>
      <c r="E52" s="68" t="s">
        <v>126</v>
      </c>
      <c r="F52" s="67" t="s">
        <v>704</v>
      </c>
      <c r="G52" s="67">
        <v>95.7</v>
      </c>
      <c r="H52" s="68"/>
      <c r="I52" s="68" t="s">
        <v>118</v>
      </c>
      <c r="J52" s="91">
        <f t="shared" si="3"/>
        <v>0</v>
      </c>
      <c r="K52" s="68">
        <v>200</v>
      </c>
      <c r="L52" s="92"/>
      <c r="M52" s="98" t="e">
        <f t="shared" si="0"/>
        <v>#DIV/0!</v>
      </c>
      <c r="N52" s="73" t="e">
        <f t="shared" si="1"/>
        <v>#DIV/0!</v>
      </c>
      <c r="O52" s="73" t="e">
        <f t="shared" si="2"/>
        <v>#DIV/0!</v>
      </c>
      <c r="P52" s="66"/>
    </row>
    <row r="53" spans="1:16" x14ac:dyDescent="0.2">
      <c r="A53" s="66" t="s">
        <v>408</v>
      </c>
      <c r="B53" s="67" t="s">
        <v>400</v>
      </c>
      <c r="C53" s="67" t="s">
        <v>729</v>
      </c>
      <c r="D53" s="66"/>
      <c r="E53" s="68" t="s">
        <v>137</v>
      </c>
      <c r="F53" s="67" t="s">
        <v>702</v>
      </c>
      <c r="G53" s="67">
        <v>12</v>
      </c>
      <c r="H53" s="68"/>
      <c r="I53" s="68" t="s">
        <v>476</v>
      </c>
      <c r="J53" s="91">
        <f t="shared" si="3"/>
        <v>0</v>
      </c>
      <c r="K53" s="68">
        <v>200</v>
      </c>
      <c r="L53" s="92"/>
      <c r="M53" s="98" t="e">
        <f t="shared" si="0"/>
        <v>#DIV/0!</v>
      </c>
      <c r="N53" s="73" t="e">
        <f t="shared" si="1"/>
        <v>#DIV/0!</v>
      </c>
      <c r="O53" s="73" t="e">
        <f t="shared" si="2"/>
        <v>#DIV/0!</v>
      </c>
      <c r="P53" s="66"/>
    </row>
    <row r="54" spans="1:16" x14ac:dyDescent="0.2">
      <c r="A54" s="66" t="s">
        <v>408</v>
      </c>
      <c r="B54" s="67" t="s">
        <v>400</v>
      </c>
      <c r="C54" s="67" t="s">
        <v>727</v>
      </c>
      <c r="D54" s="66"/>
      <c r="E54" s="68" t="s">
        <v>137</v>
      </c>
      <c r="F54" s="67" t="s">
        <v>702</v>
      </c>
      <c r="G54" s="67">
        <v>11.9</v>
      </c>
      <c r="H54" s="68"/>
      <c r="I54" s="68" t="s">
        <v>476</v>
      </c>
      <c r="J54" s="91">
        <f t="shared" si="3"/>
        <v>0</v>
      </c>
      <c r="K54" s="68">
        <v>400</v>
      </c>
      <c r="L54" s="92"/>
      <c r="M54" s="98" t="e">
        <f t="shared" si="0"/>
        <v>#DIV/0!</v>
      </c>
      <c r="N54" s="73" t="e">
        <f t="shared" si="1"/>
        <v>#DIV/0!</v>
      </c>
      <c r="O54" s="73" t="e">
        <f t="shared" si="2"/>
        <v>#DIV/0!</v>
      </c>
      <c r="P54" s="66"/>
    </row>
    <row r="55" spans="1:16" x14ac:dyDescent="0.2">
      <c r="A55" s="66" t="s">
        <v>408</v>
      </c>
      <c r="B55" s="67" t="s">
        <v>400</v>
      </c>
      <c r="C55" s="67" t="s">
        <v>815</v>
      </c>
      <c r="D55" s="66"/>
      <c r="E55" s="68" t="s">
        <v>119</v>
      </c>
      <c r="F55" s="67" t="s">
        <v>704</v>
      </c>
      <c r="G55" s="68">
        <v>11.8</v>
      </c>
      <c r="H55" s="68"/>
      <c r="I55" s="68" t="s">
        <v>816</v>
      </c>
      <c r="J55" s="91">
        <f t="shared" si="3"/>
        <v>0</v>
      </c>
      <c r="K55" s="68">
        <v>200</v>
      </c>
      <c r="L55" s="92"/>
      <c r="M55" s="98" t="e">
        <f t="shared" si="0"/>
        <v>#DIV/0!</v>
      </c>
      <c r="N55" s="73" t="e">
        <f t="shared" si="1"/>
        <v>#DIV/0!</v>
      </c>
      <c r="O55" s="73" t="e">
        <f t="shared" si="2"/>
        <v>#DIV/0!</v>
      </c>
      <c r="P55" s="66"/>
    </row>
    <row r="56" spans="1:16" x14ac:dyDescent="0.2">
      <c r="A56" s="66" t="s">
        <v>408</v>
      </c>
      <c r="B56" s="67" t="s">
        <v>400</v>
      </c>
      <c r="C56" s="67" t="s">
        <v>817</v>
      </c>
      <c r="D56" s="66"/>
      <c r="E56" s="68" t="s">
        <v>119</v>
      </c>
      <c r="F56" s="67" t="s">
        <v>704</v>
      </c>
      <c r="G56" s="68">
        <v>13.9</v>
      </c>
      <c r="H56" s="68"/>
      <c r="I56" s="68" t="s">
        <v>816</v>
      </c>
      <c r="J56" s="91">
        <f t="shared" si="3"/>
        <v>0</v>
      </c>
      <c r="K56" s="68">
        <v>200</v>
      </c>
      <c r="L56" s="92"/>
      <c r="M56" s="98" t="e">
        <f t="shared" si="0"/>
        <v>#DIV/0!</v>
      </c>
      <c r="N56" s="73" t="e">
        <f t="shared" si="1"/>
        <v>#DIV/0!</v>
      </c>
      <c r="O56" s="73" t="e">
        <f t="shared" si="2"/>
        <v>#DIV/0!</v>
      </c>
      <c r="P56" s="66"/>
    </row>
    <row r="57" spans="1:16" x14ac:dyDescent="0.2">
      <c r="A57" s="66" t="s">
        <v>408</v>
      </c>
      <c r="B57" s="67" t="s">
        <v>400</v>
      </c>
      <c r="C57" s="67" t="s">
        <v>728</v>
      </c>
      <c r="D57" s="66"/>
      <c r="E57" s="68" t="s">
        <v>137</v>
      </c>
      <c r="F57" s="67" t="s">
        <v>702</v>
      </c>
      <c r="G57" s="67">
        <v>11.9</v>
      </c>
      <c r="H57" s="68"/>
      <c r="I57" s="68" t="s">
        <v>476</v>
      </c>
      <c r="J57" s="91">
        <f t="shared" si="3"/>
        <v>0</v>
      </c>
      <c r="K57" s="68">
        <v>400</v>
      </c>
      <c r="L57" s="92"/>
      <c r="M57" s="98" t="e">
        <f t="shared" si="0"/>
        <v>#DIV/0!</v>
      </c>
      <c r="N57" s="73" t="e">
        <f t="shared" si="1"/>
        <v>#DIV/0!</v>
      </c>
      <c r="O57" s="73" t="e">
        <f t="shared" si="2"/>
        <v>#DIV/0!</v>
      </c>
      <c r="P57" s="66"/>
    </row>
    <row r="58" spans="1:16" x14ac:dyDescent="0.2">
      <c r="A58" s="66" t="s">
        <v>408</v>
      </c>
      <c r="B58" s="67" t="s">
        <v>400</v>
      </c>
      <c r="C58" s="67" t="s">
        <v>731</v>
      </c>
      <c r="D58" s="66"/>
      <c r="E58" s="68" t="s">
        <v>119</v>
      </c>
      <c r="F58" s="67" t="s">
        <v>704</v>
      </c>
      <c r="G58" s="67">
        <v>18.2</v>
      </c>
      <c r="H58" s="68"/>
      <c r="I58" s="68" t="s">
        <v>118</v>
      </c>
      <c r="J58" s="91">
        <f t="shared" si="3"/>
        <v>0</v>
      </c>
      <c r="K58" s="68">
        <v>200</v>
      </c>
      <c r="L58" s="92"/>
      <c r="M58" s="98" t="e">
        <f t="shared" si="0"/>
        <v>#DIV/0!</v>
      </c>
      <c r="N58" s="73" t="e">
        <f t="shared" si="1"/>
        <v>#DIV/0!</v>
      </c>
      <c r="O58" s="73" t="e">
        <f t="shared" si="2"/>
        <v>#DIV/0!</v>
      </c>
      <c r="P58" s="66"/>
    </row>
    <row r="59" spans="1:16" x14ac:dyDescent="0.2">
      <c r="A59" s="66" t="s">
        <v>408</v>
      </c>
      <c r="B59" s="67" t="s">
        <v>400</v>
      </c>
      <c r="C59" s="67" t="s">
        <v>818</v>
      </c>
      <c r="D59" s="66"/>
      <c r="E59" s="68" t="s">
        <v>177</v>
      </c>
      <c r="F59" s="67" t="s">
        <v>705</v>
      </c>
      <c r="G59" s="67">
        <v>4.8</v>
      </c>
      <c r="H59" s="68"/>
      <c r="I59" s="68" t="s">
        <v>118</v>
      </c>
      <c r="J59" s="91">
        <f t="shared" si="3"/>
        <v>0</v>
      </c>
      <c r="K59" s="68">
        <v>80</v>
      </c>
      <c r="L59" s="92"/>
      <c r="M59" s="98" t="e">
        <f t="shared" si="0"/>
        <v>#DIV/0!</v>
      </c>
      <c r="N59" s="73" t="e">
        <f t="shared" si="1"/>
        <v>#DIV/0!</v>
      </c>
      <c r="O59" s="73" t="e">
        <f t="shared" si="2"/>
        <v>#DIV/0!</v>
      </c>
      <c r="P59" s="66"/>
    </row>
    <row r="60" spans="1:16" x14ac:dyDescent="0.2">
      <c r="A60" s="66" t="s">
        <v>408</v>
      </c>
      <c r="B60" s="67" t="s">
        <v>400</v>
      </c>
      <c r="C60" s="67" t="s">
        <v>722</v>
      </c>
      <c r="D60" s="66"/>
      <c r="E60" s="68" t="s">
        <v>119</v>
      </c>
      <c r="F60" s="67" t="s">
        <v>704</v>
      </c>
      <c r="G60" s="67">
        <v>5</v>
      </c>
      <c r="H60" s="68"/>
      <c r="I60" s="68" t="s">
        <v>118</v>
      </c>
      <c r="J60" s="91">
        <f t="shared" si="3"/>
        <v>0</v>
      </c>
      <c r="K60" s="68">
        <v>200</v>
      </c>
      <c r="L60" s="92"/>
      <c r="M60" s="98" t="e">
        <f t="shared" si="0"/>
        <v>#DIV/0!</v>
      </c>
      <c r="N60" s="73" t="e">
        <f t="shared" si="1"/>
        <v>#DIV/0!</v>
      </c>
      <c r="O60" s="73" t="e">
        <f t="shared" si="2"/>
        <v>#DIV/0!</v>
      </c>
      <c r="P60" s="66"/>
    </row>
    <row r="61" spans="1:16" x14ac:dyDescent="0.2">
      <c r="A61" s="66" t="s">
        <v>408</v>
      </c>
      <c r="B61" s="67" t="s">
        <v>400</v>
      </c>
      <c r="C61" s="67" t="s">
        <v>719</v>
      </c>
      <c r="D61" s="66"/>
      <c r="E61" s="68" t="s">
        <v>137</v>
      </c>
      <c r="F61" s="67" t="s">
        <v>702</v>
      </c>
      <c r="G61" s="67">
        <v>2.5</v>
      </c>
      <c r="H61" s="68"/>
      <c r="I61" s="68" t="s">
        <v>476</v>
      </c>
      <c r="J61" s="91">
        <f t="shared" si="3"/>
        <v>0</v>
      </c>
      <c r="K61" s="68">
        <v>400</v>
      </c>
      <c r="L61" s="92"/>
      <c r="M61" s="98" t="e">
        <f t="shared" si="0"/>
        <v>#DIV/0!</v>
      </c>
      <c r="N61" s="73" t="e">
        <f t="shared" si="1"/>
        <v>#DIV/0!</v>
      </c>
      <c r="O61" s="73" t="e">
        <f t="shared" si="2"/>
        <v>#DIV/0!</v>
      </c>
      <c r="P61" s="66"/>
    </row>
    <row r="62" spans="1:16" x14ac:dyDescent="0.2">
      <c r="A62" s="66" t="s">
        <v>408</v>
      </c>
      <c r="B62" s="67" t="s">
        <v>400</v>
      </c>
      <c r="C62" s="67" t="s">
        <v>720</v>
      </c>
      <c r="D62" s="66"/>
      <c r="E62" s="68" t="s">
        <v>137</v>
      </c>
      <c r="F62" s="67" t="s">
        <v>702</v>
      </c>
      <c r="G62" s="67">
        <v>4.9000000000000004</v>
      </c>
      <c r="H62" s="68"/>
      <c r="I62" s="68" t="s">
        <v>476</v>
      </c>
      <c r="J62" s="91">
        <f t="shared" si="3"/>
        <v>0</v>
      </c>
      <c r="K62" s="68">
        <v>400</v>
      </c>
      <c r="L62" s="92"/>
      <c r="M62" s="98" t="e">
        <f t="shared" si="0"/>
        <v>#DIV/0!</v>
      </c>
      <c r="N62" s="73" t="e">
        <f t="shared" si="1"/>
        <v>#DIV/0!</v>
      </c>
      <c r="O62" s="73" t="e">
        <f t="shared" si="2"/>
        <v>#DIV/0!</v>
      </c>
      <c r="P62" s="66"/>
    </row>
    <row r="63" spans="1:16" x14ac:dyDescent="0.2">
      <c r="A63" s="66" t="s">
        <v>408</v>
      </c>
      <c r="B63" s="67" t="s">
        <v>400</v>
      </c>
      <c r="C63" s="67" t="s">
        <v>721</v>
      </c>
      <c r="D63" s="66"/>
      <c r="E63" s="68" t="s">
        <v>137</v>
      </c>
      <c r="F63" s="67" t="s">
        <v>702</v>
      </c>
      <c r="G63" s="67">
        <v>4.9000000000000004</v>
      </c>
      <c r="H63" s="68"/>
      <c r="I63" s="68" t="s">
        <v>476</v>
      </c>
      <c r="J63" s="91">
        <f t="shared" si="3"/>
        <v>0</v>
      </c>
      <c r="K63" s="68">
        <v>400</v>
      </c>
      <c r="L63" s="92"/>
      <c r="M63" s="98" t="e">
        <f t="shared" si="0"/>
        <v>#DIV/0!</v>
      </c>
      <c r="N63" s="73" t="e">
        <f t="shared" si="1"/>
        <v>#DIV/0!</v>
      </c>
      <c r="O63" s="73" t="e">
        <f t="shared" si="2"/>
        <v>#DIV/0!</v>
      </c>
      <c r="P63" s="66"/>
    </row>
    <row r="64" spans="1:16" x14ac:dyDescent="0.2">
      <c r="A64" s="66" t="s">
        <v>408</v>
      </c>
      <c r="B64" s="67" t="s">
        <v>400</v>
      </c>
      <c r="C64" s="67" t="s">
        <v>724</v>
      </c>
      <c r="D64" s="66"/>
      <c r="E64" s="68" t="s">
        <v>137</v>
      </c>
      <c r="F64" s="67" t="s">
        <v>702</v>
      </c>
      <c r="G64" s="67">
        <v>6</v>
      </c>
      <c r="H64" s="68"/>
      <c r="I64" s="68" t="s">
        <v>476</v>
      </c>
      <c r="J64" s="91">
        <f t="shared" si="3"/>
        <v>0</v>
      </c>
      <c r="K64" s="68">
        <v>400</v>
      </c>
      <c r="L64" s="92"/>
      <c r="M64" s="98" t="e">
        <f t="shared" si="0"/>
        <v>#DIV/0!</v>
      </c>
      <c r="N64" s="73" t="e">
        <f t="shared" si="1"/>
        <v>#DIV/0!</v>
      </c>
      <c r="O64" s="73" t="e">
        <f t="shared" si="2"/>
        <v>#DIV/0!</v>
      </c>
      <c r="P64" s="66"/>
    </row>
    <row r="65" spans="1:16" x14ac:dyDescent="0.2">
      <c r="A65" s="66" t="s">
        <v>408</v>
      </c>
      <c r="B65" s="67" t="s">
        <v>400</v>
      </c>
      <c r="C65" s="67" t="s">
        <v>723</v>
      </c>
      <c r="D65" s="66"/>
      <c r="E65" s="68" t="s">
        <v>137</v>
      </c>
      <c r="F65" s="67" t="s">
        <v>702</v>
      </c>
      <c r="G65" s="67">
        <v>5.8</v>
      </c>
      <c r="H65" s="68"/>
      <c r="I65" s="68" t="s">
        <v>476</v>
      </c>
      <c r="J65" s="91">
        <f t="shared" si="3"/>
        <v>0</v>
      </c>
      <c r="K65" s="68">
        <v>400</v>
      </c>
      <c r="L65" s="92"/>
      <c r="M65" s="98" t="e">
        <f t="shared" si="0"/>
        <v>#DIV/0!</v>
      </c>
      <c r="N65" s="73" t="e">
        <f t="shared" si="1"/>
        <v>#DIV/0!</v>
      </c>
      <c r="O65" s="73" t="e">
        <f t="shared" si="2"/>
        <v>#DIV/0!</v>
      </c>
      <c r="P65" s="66"/>
    </row>
    <row r="66" spans="1:16" x14ac:dyDescent="0.2">
      <c r="A66" s="66" t="s">
        <v>408</v>
      </c>
      <c r="B66" s="67" t="s">
        <v>400</v>
      </c>
      <c r="C66" s="67" t="s">
        <v>738</v>
      </c>
      <c r="D66" s="66"/>
      <c r="E66" s="68" t="s">
        <v>452</v>
      </c>
      <c r="F66" s="67" t="s">
        <v>704</v>
      </c>
      <c r="G66" s="67">
        <v>117.1</v>
      </c>
      <c r="H66" s="68"/>
      <c r="I66" s="68" t="s">
        <v>118</v>
      </c>
      <c r="J66" s="91">
        <f t="shared" si="3"/>
        <v>0</v>
      </c>
      <c r="K66" s="68">
        <v>200</v>
      </c>
      <c r="L66" s="92"/>
      <c r="M66" s="98" t="e">
        <f t="shared" si="0"/>
        <v>#DIV/0!</v>
      </c>
      <c r="N66" s="73" t="e">
        <f t="shared" si="1"/>
        <v>#DIV/0!</v>
      </c>
      <c r="O66" s="73" t="e">
        <f t="shared" si="2"/>
        <v>#DIV/0!</v>
      </c>
      <c r="P66" s="66"/>
    </row>
    <row r="67" spans="1:16" x14ac:dyDescent="0.2">
      <c r="A67" s="66" t="s">
        <v>408</v>
      </c>
      <c r="B67" s="67" t="s">
        <v>400</v>
      </c>
      <c r="C67" s="67" t="s">
        <v>734</v>
      </c>
      <c r="D67" s="66"/>
      <c r="E67" s="68" t="s">
        <v>451</v>
      </c>
      <c r="F67" s="67" t="s">
        <v>704</v>
      </c>
      <c r="G67" s="67">
        <v>48.6</v>
      </c>
      <c r="H67" s="68"/>
      <c r="I67" s="68" t="s">
        <v>118</v>
      </c>
      <c r="J67" s="91">
        <f t="shared" si="3"/>
        <v>0</v>
      </c>
      <c r="K67" s="68">
        <v>200</v>
      </c>
      <c r="L67" s="92"/>
      <c r="M67" s="98" t="e">
        <f t="shared" ref="M67:M130" si="4">G67/L67*K67</f>
        <v>#DIV/0!</v>
      </c>
      <c r="N67" s="73" t="e">
        <f t="shared" ref="N67:N130" si="5">O67/12</f>
        <v>#DIV/0!</v>
      </c>
      <c r="O67" s="73" t="e">
        <f t="shared" ref="O67:O130" si="6">M67*J67</f>
        <v>#DIV/0!</v>
      </c>
      <c r="P67" s="66"/>
    </row>
    <row r="68" spans="1:16" x14ac:dyDescent="0.2">
      <c r="A68" s="66" t="s">
        <v>408</v>
      </c>
      <c r="B68" s="67" t="s">
        <v>400</v>
      </c>
      <c r="C68" s="67" t="s">
        <v>739</v>
      </c>
      <c r="D68" s="66"/>
      <c r="E68" s="68" t="s">
        <v>119</v>
      </c>
      <c r="F68" s="67" t="s">
        <v>704</v>
      </c>
      <c r="G68" s="67">
        <v>16.2</v>
      </c>
      <c r="H68" s="68"/>
      <c r="I68" s="68" t="s">
        <v>118</v>
      </c>
      <c r="J68" s="91">
        <f t="shared" ref="J68:J94" si="7">J67</f>
        <v>0</v>
      </c>
      <c r="K68" s="68">
        <v>200</v>
      </c>
      <c r="L68" s="92"/>
      <c r="M68" s="98" t="e">
        <f t="shared" si="4"/>
        <v>#DIV/0!</v>
      </c>
      <c r="N68" s="73" t="e">
        <f t="shared" si="5"/>
        <v>#DIV/0!</v>
      </c>
      <c r="O68" s="73" t="e">
        <f t="shared" si="6"/>
        <v>#DIV/0!</v>
      </c>
      <c r="P68" s="66"/>
    </row>
    <row r="69" spans="1:16" x14ac:dyDescent="0.2">
      <c r="A69" s="66" t="s">
        <v>408</v>
      </c>
      <c r="B69" s="67" t="s">
        <v>400</v>
      </c>
      <c r="C69" s="67"/>
      <c r="D69" s="66"/>
      <c r="E69" s="68" t="s">
        <v>126</v>
      </c>
      <c r="F69" s="67" t="s">
        <v>704</v>
      </c>
      <c r="G69" s="67">
        <v>24.9</v>
      </c>
      <c r="H69" s="68"/>
      <c r="I69" s="68" t="s">
        <v>118</v>
      </c>
      <c r="J69" s="91">
        <f t="shared" si="7"/>
        <v>0</v>
      </c>
      <c r="K69" s="68">
        <v>200</v>
      </c>
      <c r="L69" s="92"/>
      <c r="M69" s="98" t="e">
        <f t="shared" si="4"/>
        <v>#DIV/0!</v>
      </c>
      <c r="N69" s="73" t="e">
        <f t="shared" si="5"/>
        <v>#DIV/0!</v>
      </c>
      <c r="O69" s="73" t="e">
        <f t="shared" si="6"/>
        <v>#DIV/0!</v>
      </c>
      <c r="P69" s="66"/>
    </row>
    <row r="70" spans="1:16" x14ac:dyDescent="0.2">
      <c r="A70" s="66" t="s">
        <v>408</v>
      </c>
      <c r="B70" s="67" t="s">
        <v>400</v>
      </c>
      <c r="C70" s="67"/>
      <c r="D70" s="66"/>
      <c r="E70" s="68" t="s">
        <v>459</v>
      </c>
      <c r="F70" s="67" t="s">
        <v>704</v>
      </c>
      <c r="G70" s="67">
        <v>35</v>
      </c>
      <c r="H70" s="68"/>
      <c r="I70" s="68" t="s">
        <v>118</v>
      </c>
      <c r="J70" s="91">
        <f t="shared" si="7"/>
        <v>0</v>
      </c>
      <c r="K70" s="68">
        <v>200</v>
      </c>
      <c r="L70" s="92"/>
      <c r="M70" s="98" t="e">
        <f t="shared" si="4"/>
        <v>#DIV/0!</v>
      </c>
      <c r="N70" s="73" t="e">
        <f t="shared" si="5"/>
        <v>#DIV/0!</v>
      </c>
      <c r="O70" s="73" t="e">
        <f t="shared" si="6"/>
        <v>#DIV/0!</v>
      </c>
      <c r="P70" s="66"/>
    </row>
    <row r="71" spans="1:16" x14ac:dyDescent="0.2">
      <c r="A71" s="66" t="s">
        <v>408</v>
      </c>
      <c r="B71" s="67" t="s">
        <v>400</v>
      </c>
      <c r="C71" s="67"/>
      <c r="D71" s="66"/>
      <c r="E71" s="68" t="s">
        <v>126</v>
      </c>
      <c r="F71" s="67" t="s">
        <v>704</v>
      </c>
      <c r="G71" s="67">
        <v>183.7</v>
      </c>
      <c r="H71" s="68"/>
      <c r="I71" s="68" t="s">
        <v>118</v>
      </c>
      <c r="J71" s="91">
        <f t="shared" si="7"/>
        <v>0</v>
      </c>
      <c r="K71" s="68">
        <v>200</v>
      </c>
      <c r="L71" s="92"/>
      <c r="M71" s="98" t="e">
        <f t="shared" si="4"/>
        <v>#DIV/0!</v>
      </c>
      <c r="N71" s="73" t="e">
        <f t="shared" si="5"/>
        <v>#DIV/0!</v>
      </c>
      <c r="O71" s="73" t="e">
        <f t="shared" si="6"/>
        <v>#DIV/0!</v>
      </c>
      <c r="P71" s="66"/>
    </row>
    <row r="72" spans="1:16" x14ac:dyDescent="0.2">
      <c r="A72" s="66" t="s">
        <v>408</v>
      </c>
      <c r="B72" s="67" t="s">
        <v>401</v>
      </c>
      <c r="C72" s="67">
        <v>301</v>
      </c>
      <c r="D72" s="66"/>
      <c r="E72" s="68" t="s">
        <v>157</v>
      </c>
      <c r="F72" s="67" t="s">
        <v>706</v>
      </c>
      <c r="G72" s="67">
        <v>43.8</v>
      </c>
      <c r="H72" s="68"/>
      <c r="I72" s="68" t="s">
        <v>118</v>
      </c>
      <c r="J72" s="91">
        <f t="shared" si="7"/>
        <v>0</v>
      </c>
      <c r="K72" s="68">
        <v>200</v>
      </c>
      <c r="L72" s="92"/>
      <c r="M72" s="98" t="e">
        <f t="shared" si="4"/>
        <v>#DIV/0!</v>
      </c>
      <c r="N72" s="73" t="e">
        <f t="shared" si="5"/>
        <v>#DIV/0!</v>
      </c>
      <c r="O72" s="73" t="e">
        <f t="shared" si="6"/>
        <v>#DIV/0!</v>
      </c>
      <c r="P72" s="66"/>
    </row>
    <row r="73" spans="1:16" x14ac:dyDescent="0.2">
      <c r="A73" s="66" t="s">
        <v>408</v>
      </c>
      <c r="B73" s="67" t="s">
        <v>401</v>
      </c>
      <c r="C73" s="67" t="s">
        <v>424</v>
      </c>
      <c r="D73" s="66"/>
      <c r="E73" s="68" t="s">
        <v>157</v>
      </c>
      <c r="F73" s="67" t="s">
        <v>706</v>
      </c>
      <c r="G73" s="67">
        <v>38.9</v>
      </c>
      <c r="H73" s="68"/>
      <c r="I73" s="68" t="s">
        <v>118</v>
      </c>
      <c r="J73" s="91">
        <f t="shared" si="7"/>
        <v>0</v>
      </c>
      <c r="K73" s="68">
        <v>200</v>
      </c>
      <c r="L73" s="92"/>
      <c r="M73" s="98" t="e">
        <f t="shared" si="4"/>
        <v>#DIV/0!</v>
      </c>
      <c r="N73" s="73" t="e">
        <f t="shared" si="5"/>
        <v>#DIV/0!</v>
      </c>
      <c r="O73" s="73" t="e">
        <f t="shared" si="6"/>
        <v>#DIV/0!</v>
      </c>
      <c r="P73" s="66"/>
    </row>
    <row r="74" spans="1:16" x14ac:dyDescent="0.2">
      <c r="A74" s="66" t="s">
        <v>408</v>
      </c>
      <c r="B74" s="67" t="s">
        <v>401</v>
      </c>
      <c r="C74" s="67">
        <v>302</v>
      </c>
      <c r="D74" s="66"/>
      <c r="E74" s="68" t="s">
        <v>157</v>
      </c>
      <c r="F74" s="67" t="s">
        <v>706</v>
      </c>
      <c r="G74" s="67">
        <v>94.8</v>
      </c>
      <c r="H74" s="68"/>
      <c r="I74" s="68" t="s">
        <v>118</v>
      </c>
      <c r="J74" s="91">
        <f t="shared" si="7"/>
        <v>0</v>
      </c>
      <c r="K74" s="68">
        <v>200</v>
      </c>
      <c r="L74" s="92"/>
      <c r="M74" s="98" t="e">
        <f t="shared" si="4"/>
        <v>#DIV/0!</v>
      </c>
      <c r="N74" s="73" t="e">
        <f t="shared" si="5"/>
        <v>#DIV/0!</v>
      </c>
      <c r="O74" s="73" t="e">
        <f t="shared" si="6"/>
        <v>#DIV/0!</v>
      </c>
      <c r="P74" s="66"/>
    </row>
    <row r="75" spans="1:16" x14ac:dyDescent="0.2">
      <c r="A75" s="66" t="s">
        <v>408</v>
      </c>
      <c r="B75" s="67" t="s">
        <v>401</v>
      </c>
      <c r="C75" s="67" t="s">
        <v>423</v>
      </c>
      <c r="D75" s="66"/>
      <c r="E75" s="68" t="s">
        <v>157</v>
      </c>
      <c r="F75" s="67" t="s">
        <v>706</v>
      </c>
      <c r="G75" s="67">
        <v>26.9</v>
      </c>
      <c r="H75" s="68"/>
      <c r="I75" s="68" t="s">
        <v>118</v>
      </c>
      <c r="J75" s="91">
        <f t="shared" si="7"/>
        <v>0</v>
      </c>
      <c r="K75" s="68">
        <v>200</v>
      </c>
      <c r="L75" s="92"/>
      <c r="M75" s="98" t="e">
        <f t="shared" si="4"/>
        <v>#DIV/0!</v>
      </c>
      <c r="N75" s="73" t="e">
        <f t="shared" si="5"/>
        <v>#DIV/0!</v>
      </c>
      <c r="O75" s="73" t="e">
        <f t="shared" si="6"/>
        <v>#DIV/0!</v>
      </c>
      <c r="P75" s="66"/>
    </row>
    <row r="76" spans="1:16" x14ac:dyDescent="0.2">
      <c r="A76" s="66" t="s">
        <v>408</v>
      </c>
      <c r="B76" s="67" t="s">
        <v>401</v>
      </c>
      <c r="C76" s="67" t="s">
        <v>819</v>
      </c>
      <c r="D76" s="66"/>
      <c r="E76" s="68" t="s">
        <v>119</v>
      </c>
      <c r="F76" s="67" t="s">
        <v>704</v>
      </c>
      <c r="G76" s="68">
        <v>16.2</v>
      </c>
      <c r="H76" s="68"/>
      <c r="I76" s="68" t="s">
        <v>816</v>
      </c>
      <c r="J76" s="91">
        <f t="shared" si="7"/>
        <v>0</v>
      </c>
      <c r="K76" s="68">
        <v>200</v>
      </c>
      <c r="L76" s="92"/>
      <c r="M76" s="98" t="e">
        <f t="shared" si="4"/>
        <v>#DIV/0!</v>
      </c>
      <c r="N76" s="73" t="e">
        <f t="shared" si="5"/>
        <v>#DIV/0!</v>
      </c>
      <c r="O76" s="73" t="e">
        <f t="shared" si="6"/>
        <v>#DIV/0!</v>
      </c>
      <c r="P76" s="66"/>
    </row>
    <row r="77" spans="1:16" x14ac:dyDescent="0.2">
      <c r="A77" s="66" t="s">
        <v>408</v>
      </c>
      <c r="B77" s="67" t="s">
        <v>401</v>
      </c>
      <c r="C77" s="67" t="s">
        <v>820</v>
      </c>
      <c r="D77" s="66"/>
      <c r="E77" s="68" t="s">
        <v>119</v>
      </c>
      <c r="F77" s="67" t="s">
        <v>704</v>
      </c>
      <c r="G77" s="68">
        <v>17.8</v>
      </c>
      <c r="H77" s="68"/>
      <c r="I77" s="68" t="s">
        <v>816</v>
      </c>
      <c r="J77" s="91">
        <f t="shared" si="7"/>
        <v>0</v>
      </c>
      <c r="K77" s="68">
        <v>200</v>
      </c>
      <c r="L77" s="92"/>
      <c r="M77" s="98" t="e">
        <f t="shared" si="4"/>
        <v>#DIV/0!</v>
      </c>
      <c r="N77" s="73" t="e">
        <f t="shared" si="5"/>
        <v>#DIV/0!</v>
      </c>
      <c r="O77" s="73" t="e">
        <f t="shared" si="6"/>
        <v>#DIV/0!</v>
      </c>
      <c r="P77" s="66"/>
    </row>
    <row r="78" spans="1:16" x14ac:dyDescent="0.2">
      <c r="A78" s="66" t="s">
        <v>408</v>
      </c>
      <c r="B78" s="67" t="s">
        <v>399</v>
      </c>
      <c r="C78" s="67">
        <v>121</v>
      </c>
      <c r="D78" s="66"/>
      <c r="E78" s="68" t="s">
        <v>676</v>
      </c>
      <c r="F78" s="67" t="s">
        <v>706</v>
      </c>
      <c r="G78" s="68">
        <v>52.12</v>
      </c>
      <c r="H78" s="68"/>
      <c r="I78" s="68" t="s">
        <v>118</v>
      </c>
      <c r="J78" s="91">
        <f t="shared" si="7"/>
        <v>0</v>
      </c>
      <c r="K78" s="68">
        <v>200</v>
      </c>
      <c r="L78" s="92"/>
      <c r="M78" s="98" t="e">
        <f t="shared" si="4"/>
        <v>#DIV/0!</v>
      </c>
      <c r="N78" s="73" t="e">
        <f t="shared" si="5"/>
        <v>#DIV/0!</v>
      </c>
      <c r="O78" s="73" t="e">
        <f t="shared" si="6"/>
        <v>#DIV/0!</v>
      </c>
      <c r="P78" s="66"/>
    </row>
    <row r="79" spans="1:16" x14ac:dyDescent="0.2">
      <c r="A79" s="66" t="s">
        <v>408</v>
      </c>
      <c r="B79" s="67" t="s">
        <v>399</v>
      </c>
      <c r="C79" s="67">
        <v>122</v>
      </c>
      <c r="D79" s="66"/>
      <c r="E79" s="68" t="s">
        <v>157</v>
      </c>
      <c r="F79" s="67" t="s">
        <v>706</v>
      </c>
      <c r="G79" s="68">
        <v>54.37</v>
      </c>
      <c r="H79" s="68"/>
      <c r="I79" s="68" t="s">
        <v>118</v>
      </c>
      <c r="J79" s="91">
        <f t="shared" si="7"/>
        <v>0</v>
      </c>
      <c r="K79" s="68">
        <v>200</v>
      </c>
      <c r="L79" s="92"/>
      <c r="M79" s="98" t="e">
        <f t="shared" si="4"/>
        <v>#DIV/0!</v>
      </c>
      <c r="N79" s="73" t="e">
        <f t="shared" si="5"/>
        <v>#DIV/0!</v>
      </c>
      <c r="O79" s="73" t="e">
        <f t="shared" si="6"/>
        <v>#DIV/0!</v>
      </c>
      <c r="P79" s="66"/>
    </row>
    <row r="80" spans="1:16" x14ac:dyDescent="0.2">
      <c r="A80" s="66" t="s">
        <v>408</v>
      </c>
      <c r="B80" s="67" t="s">
        <v>399</v>
      </c>
      <c r="C80" s="67">
        <v>100</v>
      </c>
      <c r="D80" s="66"/>
      <c r="E80" s="68" t="s">
        <v>157</v>
      </c>
      <c r="F80" s="67" t="s">
        <v>706</v>
      </c>
      <c r="G80" s="68">
        <v>105.4</v>
      </c>
      <c r="H80" s="68"/>
      <c r="I80" s="68" t="s">
        <v>118</v>
      </c>
      <c r="J80" s="91">
        <f t="shared" si="7"/>
        <v>0</v>
      </c>
      <c r="K80" s="68">
        <v>200</v>
      </c>
      <c r="L80" s="92"/>
      <c r="M80" s="98" t="e">
        <f t="shared" si="4"/>
        <v>#DIV/0!</v>
      </c>
      <c r="N80" s="73" t="e">
        <f t="shared" si="5"/>
        <v>#DIV/0!</v>
      </c>
      <c r="O80" s="73" t="e">
        <f t="shared" si="6"/>
        <v>#DIV/0!</v>
      </c>
      <c r="P80" s="66"/>
    </row>
    <row r="81" spans="1:16" x14ac:dyDescent="0.2">
      <c r="A81" s="66" t="s">
        <v>408</v>
      </c>
      <c r="B81" s="67" t="s">
        <v>399</v>
      </c>
      <c r="C81" s="67" t="s">
        <v>677</v>
      </c>
      <c r="D81" s="66"/>
      <c r="E81" s="68" t="s">
        <v>678</v>
      </c>
      <c r="F81" s="67" t="s">
        <v>705</v>
      </c>
      <c r="G81" s="68">
        <v>15.76</v>
      </c>
      <c r="H81" s="68"/>
      <c r="I81" s="68" t="s">
        <v>118</v>
      </c>
      <c r="J81" s="91">
        <f t="shared" si="7"/>
        <v>0</v>
      </c>
      <c r="K81" s="68">
        <v>80</v>
      </c>
      <c r="L81" s="92"/>
      <c r="M81" s="98" t="e">
        <f t="shared" si="4"/>
        <v>#DIV/0!</v>
      </c>
      <c r="N81" s="73" t="e">
        <f t="shared" si="5"/>
        <v>#DIV/0!</v>
      </c>
      <c r="O81" s="73" t="e">
        <f t="shared" si="6"/>
        <v>#DIV/0!</v>
      </c>
      <c r="P81" s="66"/>
    </row>
    <row r="82" spans="1:16" x14ac:dyDescent="0.2">
      <c r="A82" s="66" t="s">
        <v>408</v>
      </c>
      <c r="B82" s="67" t="s">
        <v>399</v>
      </c>
      <c r="C82" s="67">
        <v>101</v>
      </c>
      <c r="D82" s="66"/>
      <c r="E82" s="68" t="s">
        <v>157</v>
      </c>
      <c r="F82" s="67" t="s">
        <v>706</v>
      </c>
      <c r="G82" s="68">
        <v>65.900000000000006</v>
      </c>
      <c r="H82" s="68"/>
      <c r="I82" s="68" t="s">
        <v>118</v>
      </c>
      <c r="J82" s="91">
        <f t="shared" si="7"/>
        <v>0</v>
      </c>
      <c r="K82" s="68">
        <v>200</v>
      </c>
      <c r="L82" s="92"/>
      <c r="M82" s="98" t="e">
        <f t="shared" si="4"/>
        <v>#DIV/0!</v>
      </c>
      <c r="N82" s="73" t="e">
        <f t="shared" si="5"/>
        <v>#DIV/0!</v>
      </c>
      <c r="O82" s="73" t="e">
        <f t="shared" si="6"/>
        <v>#DIV/0!</v>
      </c>
      <c r="P82" s="66"/>
    </row>
    <row r="83" spans="1:16" x14ac:dyDescent="0.2">
      <c r="A83" s="66" t="s">
        <v>408</v>
      </c>
      <c r="B83" s="67" t="s">
        <v>399</v>
      </c>
      <c r="C83" s="67">
        <v>102</v>
      </c>
      <c r="D83" s="66"/>
      <c r="E83" s="68" t="s">
        <v>157</v>
      </c>
      <c r="F83" s="67" t="s">
        <v>706</v>
      </c>
      <c r="G83" s="68">
        <v>45.6</v>
      </c>
      <c r="H83" s="68"/>
      <c r="I83" s="68" t="s">
        <v>118</v>
      </c>
      <c r="J83" s="91">
        <f t="shared" si="7"/>
        <v>0</v>
      </c>
      <c r="K83" s="68">
        <v>200</v>
      </c>
      <c r="L83" s="92"/>
      <c r="M83" s="98" t="e">
        <f t="shared" si="4"/>
        <v>#DIV/0!</v>
      </c>
      <c r="N83" s="73" t="e">
        <f t="shared" si="5"/>
        <v>#DIV/0!</v>
      </c>
      <c r="O83" s="73" t="e">
        <f t="shared" si="6"/>
        <v>#DIV/0!</v>
      </c>
      <c r="P83" s="66"/>
    </row>
    <row r="84" spans="1:16" x14ac:dyDescent="0.2">
      <c r="A84" s="66" t="s">
        <v>408</v>
      </c>
      <c r="B84" s="67" t="s">
        <v>399</v>
      </c>
      <c r="C84" s="67" t="s">
        <v>432</v>
      </c>
      <c r="D84" s="66"/>
      <c r="E84" s="68" t="s">
        <v>467</v>
      </c>
      <c r="F84" s="67" t="s">
        <v>705</v>
      </c>
      <c r="G84" s="68">
        <v>20.5</v>
      </c>
      <c r="H84" s="68"/>
      <c r="I84" s="68" t="s">
        <v>118</v>
      </c>
      <c r="J84" s="91">
        <f t="shared" si="7"/>
        <v>0</v>
      </c>
      <c r="K84" s="68">
        <v>80</v>
      </c>
      <c r="L84" s="92"/>
      <c r="M84" s="98" t="e">
        <f t="shared" si="4"/>
        <v>#DIV/0!</v>
      </c>
      <c r="N84" s="73" t="e">
        <f t="shared" si="5"/>
        <v>#DIV/0!</v>
      </c>
      <c r="O84" s="73" t="e">
        <f t="shared" si="6"/>
        <v>#DIV/0!</v>
      </c>
      <c r="P84" s="66"/>
    </row>
    <row r="85" spans="1:16" x14ac:dyDescent="0.2">
      <c r="A85" s="66" t="s">
        <v>408</v>
      </c>
      <c r="B85" s="67" t="s">
        <v>399</v>
      </c>
      <c r="C85" s="67">
        <v>103</v>
      </c>
      <c r="D85" s="66"/>
      <c r="E85" s="68" t="s">
        <v>157</v>
      </c>
      <c r="F85" s="67" t="s">
        <v>706</v>
      </c>
      <c r="G85" s="68">
        <v>54.7</v>
      </c>
      <c r="H85" s="68"/>
      <c r="I85" s="68" t="s">
        <v>118</v>
      </c>
      <c r="J85" s="91">
        <f t="shared" si="7"/>
        <v>0</v>
      </c>
      <c r="K85" s="68">
        <v>200</v>
      </c>
      <c r="L85" s="92"/>
      <c r="M85" s="98" t="e">
        <f t="shared" si="4"/>
        <v>#DIV/0!</v>
      </c>
      <c r="N85" s="73" t="e">
        <f t="shared" si="5"/>
        <v>#DIV/0!</v>
      </c>
      <c r="O85" s="73" t="e">
        <f t="shared" si="6"/>
        <v>#DIV/0!</v>
      </c>
      <c r="P85" s="66"/>
    </row>
    <row r="86" spans="1:16" x14ac:dyDescent="0.2">
      <c r="A86" s="66" t="s">
        <v>408</v>
      </c>
      <c r="B86" s="67" t="s">
        <v>399</v>
      </c>
      <c r="C86" s="67">
        <v>104</v>
      </c>
      <c r="D86" s="66"/>
      <c r="E86" s="68" t="s">
        <v>157</v>
      </c>
      <c r="F86" s="67" t="s">
        <v>706</v>
      </c>
      <c r="G86" s="68">
        <v>52.7</v>
      </c>
      <c r="H86" s="68"/>
      <c r="I86" s="68" t="s">
        <v>118</v>
      </c>
      <c r="J86" s="91">
        <f t="shared" si="7"/>
        <v>0</v>
      </c>
      <c r="K86" s="68">
        <v>200</v>
      </c>
      <c r="L86" s="92"/>
      <c r="M86" s="98" t="e">
        <f t="shared" si="4"/>
        <v>#DIV/0!</v>
      </c>
      <c r="N86" s="73" t="e">
        <f t="shared" si="5"/>
        <v>#DIV/0!</v>
      </c>
      <c r="O86" s="73" t="e">
        <f t="shared" si="6"/>
        <v>#DIV/0!</v>
      </c>
      <c r="P86" s="66"/>
    </row>
    <row r="87" spans="1:16" x14ac:dyDescent="0.2">
      <c r="A87" s="66" t="s">
        <v>408</v>
      </c>
      <c r="B87" s="67" t="s">
        <v>399</v>
      </c>
      <c r="C87" s="67">
        <v>105</v>
      </c>
      <c r="D87" s="66"/>
      <c r="E87" s="68" t="s">
        <v>157</v>
      </c>
      <c r="F87" s="67" t="s">
        <v>706</v>
      </c>
      <c r="G87" s="68">
        <v>45.9</v>
      </c>
      <c r="H87" s="68"/>
      <c r="I87" s="68" t="s">
        <v>118</v>
      </c>
      <c r="J87" s="91">
        <f t="shared" si="7"/>
        <v>0</v>
      </c>
      <c r="K87" s="68">
        <v>200</v>
      </c>
      <c r="L87" s="92"/>
      <c r="M87" s="98" t="e">
        <f t="shared" si="4"/>
        <v>#DIV/0!</v>
      </c>
      <c r="N87" s="73" t="e">
        <f t="shared" si="5"/>
        <v>#DIV/0!</v>
      </c>
      <c r="O87" s="73" t="e">
        <f t="shared" si="6"/>
        <v>#DIV/0!</v>
      </c>
      <c r="P87" s="66"/>
    </row>
    <row r="88" spans="1:16" x14ac:dyDescent="0.2">
      <c r="A88" s="66" t="s">
        <v>408</v>
      </c>
      <c r="B88" s="67" t="s">
        <v>399</v>
      </c>
      <c r="C88" s="67">
        <v>106</v>
      </c>
      <c r="D88" s="66"/>
      <c r="E88" s="68" t="s">
        <v>157</v>
      </c>
      <c r="F88" s="67" t="s">
        <v>706</v>
      </c>
      <c r="G88" s="68">
        <v>45.9</v>
      </c>
      <c r="H88" s="68"/>
      <c r="I88" s="68" t="s">
        <v>118</v>
      </c>
      <c r="J88" s="91">
        <f t="shared" si="7"/>
        <v>0</v>
      </c>
      <c r="K88" s="68">
        <v>200</v>
      </c>
      <c r="L88" s="92"/>
      <c r="M88" s="98" t="e">
        <f t="shared" si="4"/>
        <v>#DIV/0!</v>
      </c>
      <c r="N88" s="73" t="e">
        <f t="shared" si="5"/>
        <v>#DIV/0!</v>
      </c>
      <c r="O88" s="73" t="e">
        <f t="shared" si="6"/>
        <v>#DIV/0!</v>
      </c>
      <c r="P88" s="66"/>
    </row>
    <row r="89" spans="1:16" x14ac:dyDescent="0.2">
      <c r="A89" s="66" t="s">
        <v>408</v>
      </c>
      <c r="B89" s="67" t="s">
        <v>399</v>
      </c>
      <c r="C89" s="67" t="s">
        <v>434</v>
      </c>
      <c r="D89" s="66"/>
      <c r="E89" s="68" t="s">
        <v>469</v>
      </c>
      <c r="F89" s="67" t="s">
        <v>705</v>
      </c>
      <c r="G89" s="68">
        <v>9</v>
      </c>
      <c r="H89" s="68"/>
      <c r="I89" s="68" t="s">
        <v>118</v>
      </c>
      <c r="J89" s="91">
        <f t="shared" si="7"/>
        <v>0</v>
      </c>
      <c r="K89" s="68">
        <v>80</v>
      </c>
      <c r="L89" s="92"/>
      <c r="M89" s="98" t="e">
        <f t="shared" si="4"/>
        <v>#DIV/0!</v>
      </c>
      <c r="N89" s="73" t="e">
        <f t="shared" si="5"/>
        <v>#DIV/0!</v>
      </c>
      <c r="O89" s="73" t="e">
        <f t="shared" si="6"/>
        <v>#DIV/0!</v>
      </c>
      <c r="P89" s="66"/>
    </row>
    <row r="90" spans="1:16" x14ac:dyDescent="0.2">
      <c r="A90" s="66" t="s">
        <v>408</v>
      </c>
      <c r="B90" s="67" t="s">
        <v>399</v>
      </c>
      <c r="C90" s="67">
        <v>107</v>
      </c>
      <c r="D90" s="66"/>
      <c r="E90" s="68" t="s">
        <v>157</v>
      </c>
      <c r="F90" s="67" t="s">
        <v>706</v>
      </c>
      <c r="G90" s="68">
        <v>45.9</v>
      </c>
      <c r="H90" s="68"/>
      <c r="I90" s="68" t="s">
        <v>118</v>
      </c>
      <c r="J90" s="91">
        <f t="shared" si="7"/>
        <v>0</v>
      </c>
      <c r="K90" s="68">
        <v>200</v>
      </c>
      <c r="L90" s="92"/>
      <c r="M90" s="98" t="e">
        <f t="shared" si="4"/>
        <v>#DIV/0!</v>
      </c>
      <c r="N90" s="73" t="e">
        <f t="shared" si="5"/>
        <v>#DIV/0!</v>
      </c>
      <c r="O90" s="73" t="e">
        <f t="shared" si="6"/>
        <v>#DIV/0!</v>
      </c>
      <c r="P90" s="66"/>
    </row>
    <row r="91" spans="1:16" x14ac:dyDescent="0.2">
      <c r="A91" s="66" t="s">
        <v>408</v>
      </c>
      <c r="B91" s="67" t="s">
        <v>399</v>
      </c>
      <c r="C91" s="67" t="s">
        <v>435</v>
      </c>
      <c r="D91" s="66"/>
      <c r="E91" s="68" t="s">
        <v>470</v>
      </c>
      <c r="F91" s="67" t="s">
        <v>705</v>
      </c>
      <c r="G91" s="68">
        <v>9</v>
      </c>
      <c r="H91" s="68"/>
      <c r="I91" s="68" t="s">
        <v>118</v>
      </c>
      <c r="J91" s="91">
        <f t="shared" si="7"/>
        <v>0</v>
      </c>
      <c r="K91" s="68">
        <v>80</v>
      </c>
      <c r="L91" s="92"/>
      <c r="M91" s="98" t="e">
        <f t="shared" si="4"/>
        <v>#DIV/0!</v>
      </c>
      <c r="N91" s="73" t="e">
        <f t="shared" si="5"/>
        <v>#DIV/0!</v>
      </c>
      <c r="O91" s="73" t="e">
        <f t="shared" si="6"/>
        <v>#DIV/0!</v>
      </c>
      <c r="P91" s="66"/>
    </row>
    <row r="92" spans="1:16" x14ac:dyDescent="0.2">
      <c r="A92" s="66" t="s">
        <v>408</v>
      </c>
      <c r="B92" s="67" t="s">
        <v>399</v>
      </c>
      <c r="C92" s="67">
        <v>108</v>
      </c>
      <c r="D92" s="66"/>
      <c r="E92" s="68" t="s">
        <v>157</v>
      </c>
      <c r="F92" s="67" t="s">
        <v>706</v>
      </c>
      <c r="G92" s="68">
        <v>45.9</v>
      </c>
      <c r="H92" s="68"/>
      <c r="I92" s="68" t="s">
        <v>118</v>
      </c>
      <c r="J92" s="91">
        <f t="shared" si="7"/>
        <v>0</v>
      </c>
      <c r="K92" s="68">
        <v>200</v>
      </c>
      <c r="L92" s="92"/>
      <c r="M92" s="98" t="e">
        <f t="shared" si="4"/>
        <v>#DIV/0!</v>
      </c>
      <c r="N92" s="73" t="e">
        <f t="shared" si="5"/>
        <v>#DIV/0!</v>
      </c>
      <c r="O92" s="73" t="e">
        <f t="shared" si="6"/>
        <v>#DIV/0!</v>
      </c>
      <c r="P92" s="66"/>
    </row>
    <row r="93" spans="1:16" x14ac:dyDescent="0.2">
      <c r="A93" s="66" t="s">
        <v>408</v>
      </c>
      <c r="B93" s="67" t="s">
        <v>399</v>
      </c>
      <c r="C93" s="67">
        <v>109</v>
      </c>
      <c r="D93" s="66"/>
      <c r="E93" s="68" t="s">
        <v>157</v>
      </c>
      <c r="F93" s="67" t="s">
        <v>706</v>
      </c>
      <c r="G93" s="68">
        <v>52.7</v>
      </c>
      <c r="H93" s="68"/>
      <c r="I93" s="68" t="s">
        <v>118</v>
      </c>
      <c r="J93" s="91">
        <f t="shared" si="7"/>
        <v>0</v>
      </c>
      <c r="K93" s="68">
        <v>200</v>
      </c>
      <c r="L93" s="92"/>
      <c r="M93" s="98" t="e">
        <f t="shared" si="4"/>
        <v>#DIV/0!</v>
      </c>
      <c r="N93" s="73" t="e">
        <f t="shared" si="5"/>
        <v>#DIV/0!</v>
      </c>
      <c r="O93" s="73" t="e">
        <f t="shared" si="6"/>
        <v>#DIV/0!</v>
      </c>
      <c r="P93" s="66"/>
    </row>
    <row r="94" spans="1:16" x14ac:dyDescent="0.2">
      <c r="A94" s="66" t="s">
        <v>408</v>
      </c>
      <c r="B94" s="67" t="s">
        <v>399</v>
      </c>
      <c r="C94" s="67">
        <v>110</v>
      </c>
      <c r="D94" s="66"/>
      <c r="E94" s="68" t="s">
        <v>454</v>
      </c>
      <c r="F94" s="67" t="s">
        <v>707</v>
      </c>
      <c r="G94" s="68">
        <v>120.3</v>
      </c>
      <c r="H94" s="68"/>
      <c r="I94" s="68" t="s">
        <v>121</v>
      </c>
      <c r="J94" s="91">
        <f t="shared" si="7"/>
        <v>0</v>
      </c>
      <c r="K94" s="68">
        <v>200</v>
      </c>
      <c r="L94" s="92"/>
      <c r="M94" s="98" t="e">
        <f t="shared" si="4"/>
        <v>#DIV/0!</v>
      </c>
      <c r="N94" s="73" t="e">
        <f t="shared" si="5"/>
        <v>#DIV/0!</v>
      </c>
      <c r="O94" s="73" t="e">
        <f t="shared" si="6"/>
        <v>#DIV/0!</v>
      </c>
      <c r="P94" s="66"/>
    </row>
    <row r="95" spans="1:16" x14ac:dyDescent="0.2">
      <c r="A95" s="66" t="s">
        <v>408</v>
      </c>
      <c r="B95" s="67" t="s">
        <v>399</v>
      </c>
      <c r="C95" s="67" t="s">
        <v>422</v>
      </c>
      <c r="D95" s="66"/>
      <c r="E95" s="68" t="s">
        <v>462</v>
      </c>
      <c r="F95" s="67" t="s">
        <v>120</v>
      </c>
      <c r="G95" s="67" t="s">
        <v>120</v>
      </c>
      <c r="H95" s="68">
        <v>25.1</v>
      </c>
      <c r="I95" s="68" t="s">
        <v>121</v>
      </c>
      <c r="J95" s="93"/>
      <c r="K95" s="68" t="s">
        <v>120</v>
      </c>
      <c r="L95" s="67"/>
      <c r="M95" s="98"/>
      <c r="N95" s="73"/>
      <c r="O95" s="73"/>
      <c r="P95" s="66"/>
    </row>
    <row r="96" spans="1:16" x14ac:dyDescent="0.2">
      <c r="A96" s="66" t="s">
        <v>408</v>
      </c>
      <c r="B96" s="67" t="s">
        <v>399</v>
      </c>
      <c r="C96" s="67" t="s">
        <v>421</v>
      </c>
      <c r="D96" s="66"/>
      <c r="E96" s="68" t="s">
        <v>461</v>
      </c>
      <c r="F96" s="67" t="s">
        <v>120</v>
      </c>
      <c r="G96" s="67">
        <v>23</v>
      </c>
      <c r="H96" s="68"/>
      <c r="I96" s="68" t="s">
        <v>121</v>
      </c>
      <c r="J96" s="93"/>
      <c r="K96" s="68" t="s">
        <v>120</v>
      </c>
      <c r="L96" s="67"/>
      <c r="M96" s="98"/>
      <c r="N96" s="73"/>
      <c r="O96" s="73"/>
      <c r="P96" s="66"/>
    </row>
    <row r="97" spans="1:16" x14ac:dyDescent="0.2">
      <c r="A97" s="66" t="s">
        <v>408</v>
      </c>
      <c r="B97" s="67" t="s">
        <v>399</v>
      </c>
      <c r="C97" s="67">
        <v>111</v>
      </c>
      <c r="D97" s="66"/>
      <c r="E97" s="68" t="s">
        <v>454</v>
      </c>
      <c r="F97" s="67" t="s">
        <v>707</v>
      </c>
      <c r="G97" s="67">
        <v>147.5</v>
      </c>
      <c r="H97" s="68"/>
      <c r="I97" s="68" t="s">
        <v>121</v>
      </c>
      <c r="J97" s="91">
        <f>J94</f>
        <v>0</v>
      </c>
      <c r="K97" s="68">
        <v>200</v>
      </c>
      <c r="L97" s="92"/>
      <c r="M97" s="98" t="e">
        <f t="shared" si="4"/>
        <v>#DIV/0!</v>
      </c>
      <c r="N97" s="73" t="e">
        <f t="shared" si="5"/>
        <v>#DIV/0!</v>
      </c>
      <c r="O97" s="73" t="e">
        <f t="shared" si="6"/>
        <v>#DIV/0!</v>
      </c>
      <c r="P97" s="66"/>
    </row>
    <row r="98" spans="1:16" x14ac:dyDescent="0.2">
      <c r="A98" s="66" t="s">
        <v>408</v>
      </c>
      <c r="B98" s="67" t="s">
        <v>399</v>
      </c>
      <c r="C98" s="67">
        <v>112</v>
      </c>
      <c r="D98" s="66"/>
      <c r="E98" s="68" t="s">
        <v>157</v>
      </c>
      <c r="F98" s="67" t="s">
        <v>706</v>
      </c>
      <c r="G98" s="67">
        <v>83.6</v>
      </c>
      <c r="H98" s="68"/>
      <c r="I98" s="68" t="s">
        <v>118</v>
      </c>
      <c r="J98" s="91">
        <f>J97</f>
        <v>0</v>
      </c>
      <c r="K98" s="68">
        <v>200</v>
      </c>
      <c r="L98" s="92"/>
      <c r="M98" s="98" t="e">
        <f t="shared" si="4"/>
        <v>#DIV/0!</v>
      </c>
      <c r="N98" s="73" t="e">
        <f t="shared" si="5"/>
        <v>#DIV/0!</v>
      </c>
      <c r="O98" s="73" t="e">
        <f t="shared" si="6"/>
        <v>#DIV/0!</v>
      </c>
      <c r="P98" s="66"/>
    </row>
    <row r="99" spans="1:16" x14ac:dyDescent="0.2">
      <c r="A99" s="66" t="s">
        <v>408</v>
      </c>
      <c r="B99" s="67" t="s">
        <v>399</v>
      </c>
      <c r="C99" s="67">
        <v>113</v>
      </c>
      <c r="D99" s="66"/>
      <c r="E99" s="68" t="s">
        <v>455</v>
      </c>
      <c r="F99" s="67" t="s">
        <v>706</v>
      </c>
      <c r="G99" s="67">
        <v>152.1</v>
      </c>
      <c r="H99" s="68"/>
      <c r="I99" s="68" t="s">
        <v>118</v>
      </c>
      <c r="J99" s="91">
        <f>J98</f>
        <v>0</v>
      </c>
      <c r="K99" s="68">
        <v>200</v>
      </c>
      <c r="L99" s="92"/>
      <c r="M99" s="98" t="e">
        <f t="shared" si="4"/>
        <v>#DIV/0!</v>
      </c>
      <c r="N99" s="73" t="e">
        <f t="shared" si="5"/>
        <v>#DIV/0!</v>
      </c>
      <c r="O99" s="73" t="e">
        <f t="shared" si="6"/>
        <v>#DIV/0!</v>
      </c>
      <c r="P99" s="66"/>
    </row>
    <row r="100" spans="1:16" x14ac:dyDescent="0.2">
      <c r="A100" s="66" t="s">
        <v>408</v>
      </c>
      <c r="B100" s="67" t="s">
        <v>399</v>
      </c>
      <c r="C100" s="67">
        <v>114</v>
      </c>
      <c r="D100" s="66"/>
      <c r="E100" s="68" t="s">
        <v>456</v>
      </c>
      <c r="F100" s="67" t="s">
        <v>706</v>
      </c>
      <c r="G100" s="67">
        <v>182.7</v>
      </c>
      <c r="H100" s="68"/>
      <c r="I100" s="68" t="s">
        <v>118</v>
      </c>
      <c r="J100" s="91">
        <f t="shared" ref="J100:J102" si="8">J97</f>
        <v>0</v>
      </c>
      <c r="K100" s="68">
        <v>80</v>
      </c>
      <c r="L100" s="92"/>
      <c r="M100" s="98" t="e">
        <f t="shared" si="4"/>
        <v>#DIV/0!</v>
      </c>
      <c r="N100" s="73" t="e">
        <f t="shared" si="5"/>
        <v>#DIV/0!</v>
      </c>
      <c r="O100" s="73" t="e">
        <f t="shared" si="6"/>
        <v>#DIV/0!</v>
      </c>
      <c r="P100" s="66"/>
    </row>
    <row r="101" spans="1:16" x14ac:dyDescent="0.2">
      <c r="A101" s="66" t="s">
        <v>408</v>
      </c>
      <c r="B101" s="67" t="s">
        <v>399</v>
      </c>
      <c r="C101" s="67">
        <v>115</v>
      </c>
      <c r="D101" s="66"/>
      <c r="E101" s="68" t="s">
        <v>157</v>
      </c>
      <c r="F101" s="67" t="s">
        <v>706</v>
      </c>
      <c r="G101" s="67">
        <v>57.2</v>
      </c>
      <c r="H101" s="68"/>
      <c r="I101" s="68" t="s">
        <v>118</v>
      </c>
      <c r="J101" s="91">
        <f t="shared" si="8"/>
        <v>0</v>
      </c>
      <c r="K101" s="68">
        <v>200</v>
      </c>
      <c r="L101" s="92"/>
      <c r="M101" s="98" t="e">
        <f t="shared" si="4"/>
        <v>#DIV/0!</v>
      </c>
      <c r="N101" s="73" t="e">
        <f t="shared" si="5"/>
        <v>#DIV/0!</v>
      </c>
      <c r="O101" s="73" t="e">
        <f t="shared" si="6"/>
        <v>#DIV/0!</v>
      </c>
      <c r="P101" s="66"/>
    </row>
    <row r="102" spans="1:16" x14ac:dyDescent="0.2">
      <c r="A102" s="66" t="s">
        <v>408</v>
      </c>
      <c r="B102" s="67" t="s">
        <v>399</v>
      </c>
      <c r="C102" s="67" t="s">
        <v>426</v>
      </c>
      <c r="D102" s="66"/>
      <c r="E102" s="68" t="s">
        <v>463</v>
      </c>
      <c r="F102" s="67" t="s">
        <v>705</v>
      </c>
      <c r="G102" s="67">
        <v>23.4</v>
      </c>
      <c r="H102" s="68"/>
      <c r="I102" s="68" t="s">
        <v>118</v>
      </c>
      <c r="J102" s="91">
        <f t="shared" si="8"/>
        <v>0</v>
      </c>
      <c r="K102" s="68">
        <v>80</v>
      </c>
      <c r="L102" s="92"/>
      <c r="M102" s="98" t="e">
        <f t="shared" si="4"/>
        <v>#DIV/0!</v>
      </c>
      <c r="N102" s="73" t="e">
        <f t="shared" si="5"/>
        <v>#DIV/0!</v>
      </c>
      <c r="O102" s="73" t="e">
        <f t="shared" si="6"/>
        <v>#DIV/0!</v>
      </c>
      <c r="P102" s="66"/>
    </row>
    <row r="103" spans="1:16" x14ac:dyDescent="0.2">
      <c r="A103" s="66" t="s">
        <v>408</v>
      </c>
      <c r="B103" s="67" t="s">
        <v>399</v>
      </c>
      <c r="C103" s="67" t="s">
        <v>427</v>
      </c>
      <c r="D103" s="66"/>
      <c r="E103" s="68" t="s">
        <v>464</v>
      </c>
      <c r="F103" s="67" t="s">
        <v>120</v>
      </c>
      <c r="G103" s="67" t="s">
        <v>120</v>
      </c>
      <c r="H103" s="67">
        <v>25.3</v>
      </c>
      <c r="I103" s="68" t="s">
        <v>118</v>
      </c>
      <c r="J103" s="93"/>
      <c r="K103" s="68" t="s">
        <v>120</v>
      </c>
      <c r="L103" s="67"/>
      <c r="M103" s="98"/>
      <c r="N103" s="73"/>
      <c r="O103" s="73"/>
      <c r="P103" s="66"/>
    </row>
    <row r="104" spans="1:16" x14ac:dyDescent="0.2">
      <c r="A104" s="66" t="s">
        <v>408</v>
      </c>
      <c r="B104" s="67" t="s">
        <v>399</v>
      </c>
      <c r="C104" s="67">
        <v>116</v>
      </c>
      <c r="D104" s="66"/>
      <c r="E104" s="68" t="s">
        <v>157</v>
      </c>
      <c r="F104" s="67" t="s">
        <v>706</v>
      </c>
      <c r="G104" s="67">
        <v>57.1</v>
      </c>
      <c r="H104" s="68"/>
      <c r="I104" s="68" t="s">
        <v>118</v>
      </c>
      <c r="J104" s="91">
        <f>J102</f>
        <v>0</v>
      </c>
      <c r="K104" s="68">
        <v>200</v>
      </c>
      <c r="L104" s="92"/>
      <c r="M104" s="98" t="e">
        <f t="shared" si="4"/>
        <v>#DIV/0!</v>
      </c>
      <c r="N104" s="73" t="e">
        <f t="shared" si="5"/>
        <v>#DIV/0!</v>
      </c>
      <c r="O104" s="73" t="e">
        <f t="shared" si="6"/>
        <v>#DIV/0!</v>
      </c>
      <c r="P104" s="66"/>
    </row>
    <row r="105" spans="1:16" x14ac:dyDescent="0.2">
      <c r="A105" s="66" t="s">
        <v>408</v>
      </c>
      <c r="B105" s="67" t="s">
        <v>399</v>
      </c>
      <c r="C105" s="67">
        <v>117</v>
      </c>
      <c r="D105" s="66"/>
      <c r="E105" s="68" t="s">
        <v>157</v>
      </c>
      <c r="F105" s="67" t="s">
        <v>706</v>
      </c>
      <c r="G105" s="67">
        <v>67.400000000000006</v>
      </c>
      <c r="H105" s="68"/>
      <c r="I105" s="68" t="s">
        <v>118</v>
      </c>
      <c r="J105" s="91">
        <f>J104</f>
        <v>0</v>
      </c>
      <c r="K105" s="68">
        <v>200</v>
      </c>
      <c r="L105" s="92"/>
      <c r="M105" s="98" t="e">
        <f t="shared" si="4"/>
        <v>#DIV/0!</v>
      </c>
      <c r="N105" s="73" t="e">
        <f t="shared" si="5"/>
        <v>#DIV/0!</v>
      </c>
      <c r="O105" s="73" t="e">
        <f t="shared" si="6"/>
        <v>#DIV/0!</v>
      </c>
      <c r="P105" s="66"/>
    </row>
    <row r="106" spans="1:16" x14ac:dyDescent="0.2">
      <c r="A106" s="66" t="s">
        <v>408</v>
      </c>
      <c r="B106" s="67" t="s">
        <v>399</v>
      </c>
      <c r="C106" s="67">
        <v>119</v>
      </c>
      <c r="D106" s="66"/>
      <c r="E106" s="68" t="s">
        <v>157</v>
      </c>
      <c r="F106" s="67" t="s">
        <v>706</v>
      </c>
      <c r="G106" s="67">
        <v>59.4</v>
      </c>
      <c r="H106" s="68"/>
      <c r="I106" s="68" t="s">
        <v>118</v>
      </c>
      <c r="J106" s="91">
        <f t="shared" ref="J106:J159" si="9">J105</f>
        <v>0</v>
      </c>
      <c r="K106" s="68">
        <v>200</v>
      </c>
      <c r="L106" s="92"/>
      <c r="M106" s="98" t="e">
        <f t="shared" si="4"/>
        <v>#DIV/0!</v>
      </c>
      <c r="N106" s="73" t="e">
        <f t="shared" si="5"/>
        <v>#DIV/0!</v>
      </c>
      <c r="O106" s="73" t="e">
        <f t="shared" si="6"/>
        <v>#DIV/0!</v>
      </c>
      <c r="P106" s="66"/>
    </row>
    <row r="107" spans="1:16" x14ac:dyDescent="0.2">
      <c r="A107" s="66" t="s">
        <v>408</v>
      </c>
      <c r="B107" s="67" t="s">
        <v>399</v>
      </c>
      <c r="C107" s="67">
        <v>120</v>
      </c>
      <c r="D107" s="66"/>
      <c r="E107" s="68" t="s">
        <v>157</v>
      </c>
      <c r="F107" s="67" t="s">
        <v>706</v>
      </c>
      <c r="G107" s="67">
        <v>58.9</v>
      </c>
      <c r="H107" s="68"/>
      <c r="I107" s="68" t="s">
        <v>118</v>
      </c>
      <c r="J107" s="91">
        <f t="shared" si="9"/>
        <v>0</v>
      </c>
      <c r="K107" s="68">
        <v>200</v>
      </c>
      <c r="L107" s="92"/>
      <c r="M107" s="98" t="e">
        <f t="shared" si="4"/>
        <v>#DIV/0!</v>
      </c>
      <c r="N107" s="73" t="e">
        <f t="shared" si="5"/>
        <v>#DIV/0!</v>
      </c>
      <c r="O107" s="73" t="e">
        <f t="shared" si="6"/>
        <v>#DIV/0!</v>
      </c>
      <c r="P107" s="66"/>
    </row>
    <row r="108" spans="1:16" x14ac:dyDescent="0.2">
      <c r="A108" s="66" t="s">
        <v>408</v>
      </c>
      <c r="B108" s="67" t="s">
        <v>399</v>
      </c>
      <c r="C108" s="67">
        <v>121</v>
      </c>
      <c r="D108" s="66"/>
      <c r="E108" s="68" t="s">
        <v>466</v>
      </c>
      <c r="F108" s="67" t="s">
        <v>704</v>
      </c>
      <c r="G108" s="67">
        <v>146.69999999999999</v>
      </c>
      <c r="H108" s="68"/>
      <c r="I108" s="68" t="s">
        <v>118</v>
      </c>
      <c r="J108" s="91">
        <f t="shared" si="9"/>
        <v>0</v>
      </c>
      <c r="K108" s="68">
        <v>200</v>
      </c>
      <c r="L108" s="92"/>
      <c r="M108" s="98" t="e">
        <f t="shared" si="4"/>
        <v>#DIV/0!</v>
      </c>
      <c r="N108" s="73" t="e">
        <f t="shared" si="5"/>
        <v>#DIV/0!</v>
      </c>
      <c r="O108" s="73" t="e">
        <f t="shared" si="6"/>
        <v>#DIV/0!</v>
      </c>
      <c r="P108" s="66"/>
    </row>
    <row r="109" spans="1:16" x14ac:dyDescent="0.2">
      <c r="A109" s="66" t="s">
        <v>408</v>
      </c>
      <c r="B109" s="67" t="s">
        <v>399</v>
      </c>
      <c r="C109" s="67">
        <v>122</v>
      </c>
      <c r="D109" s="66"/>
      <c r="E109" s="68" t="s">
        <v>144</v>
      </c>
      <c r="F109" s="67" t="s">
        <v>704</v>
      </c>
      <c r="G109" s="67">
        <v>254.3</v>
      </c>
      <c r="H109" s="68"/>
      <c r="I109" s="68" t="s">
        <v>118</v>
      </c>
      <c r="J109" s="91">
        <f t="shared" si="9"/>
        <v>0</v>
      </c>
      <c r="K109" s="68">
        <v>200</v>
      </c>
      <c r="L109" s="92"/>
      <c r="M109" s="98" t="e">
        <f t="shared" si="4"/>
        <v>#DIV/0!</v>
      </c>
      <c r="N109" s="73" t="e">
        <f t="shared" si="5"/>
        <v>#DIV/0!</v>
      </c>
      <c r="O109" s="73" t="e">
        <f t="shared" si="6"/>
        <v>#DIV/0!</v>
      </c>
      <c r="P109" s="66"/>
    </row>
    <row r="110" spans="1:16" x14ac:dyDescent="0.2">
      <c r="A110" s="66" t="s">
        <v>408</v>
      </c>
      <c r="B110" s="67" t="s">
        <v>399</v>
      </c>
      <c r="C110" s="67">
        <v>400</v>
      </c>
      <c r="D110" s="66"/>
      <c r="E110" s="68" t="s">
        <v>157</v>
      </c>
      <c r="F110" s="67" t="s">
        <v>706</v>
      </c>
      <c r="G110" s="67">
        <v>221.8</v>
      </c>
      <c r="H110" s="68"/>
      <c r="I110" s="68" t="s">
        <v>118</v>
      </c>
      <c r="J110" s="91">
        <f t="shared" si="9"/>
        <v>0</v>
      </c>
      <c r="K110" s="68">
        <v>200</v>
      </c>
      <c r="L110" s="92"/>
      <c r="M110" s="98" t="e">
        <f t="shared" si="4"/>
        <v>#DIV/0!</v>
      </c>
      <c r="N110" s="73" t="e">
        <f t="shared" si="5"/>
        <v>#DIV/0!</v>
      </c>
      <c r="O110" s="73" t="e">
        <f t="shared" si="6"/>
        <v>#DIV/0!</v>
      </c>
      <c r="P110" s="66"/>
    </row>
    <row r="111" spans="1:16" x14ac:dyDescent="0.2">
      <c r="A111" s="66" t="s">
        <v>408</v>
      </c>
      <c r="B111" s="67" t="s">
        <v>399</v>
      </c>
      <c r="C111" s="67">
        <v>401</v>
      </c>
      <c r="D111" s="66"/>
      <c r="E111" s="68" t="s">
        <v>157</v>
      </c>
      <c r="F111" s="67" t="s">
        <v>706</v>
      </c>
      <c r="G111" s="67">
        <v>59.2</v>
      </c>
      <c r="H111" s="68"/>
      <c r="I111" s="68" t="s">
        <v>118</v>
      </c>
      <c r="J111" s="91">
        <f t="shared" si="9"/>
        <v>0</v>
      </c>
      <c r="K111" s="68">
        <v>200</v>
      </c>
      <c r="L111" s="92"/>
      <c r="M111" s="98" t="e">
        <f t="shared" si="4"/>
        <v>#DIV/0!</v>
      </c>
      <c r="N111" s="73" t="e">
        <f t="shared" si="5"/>
        <v>#DIV/0!</v>
      </c>
      <c r="O111" s="73" t="e">
        <f t="shared" si="6"/>
        <v>#DIV/0!</v>
      </c>
      <c r="P111" s="66"/>
    </row>
    <row r="112" spans="1:16" x14ac:dyDescent="0.2">
      <c r="A112" s="66" t="s">
        <v>408</v>
      </c>
      <c r="B112" s="67" t="s">
        <v>399</v>
      </c>
      <c r="C112" s="67" t="s">
        <v>412</v>
      </c>
      <c r="D112" s="66"/>
      <c r="E112" s="68" t="s">
        <v>448</v>
      </c>
      <c r="F112" s="67" t="s">
        <v>705</v>
      </c>
      <c r="G112" s="67">
        <v>22.4</v>
      </c>
      <c r="H112" s="68"/>
      <c r="I112" s="68" t="s">
        <v>118</v>
      </c>
      <c r="J112" s="91">
        <f t="shared" si="9"/>
        <v>0</v>
      </c>
      <c r="K112" s="68">
        <v>80</v>
      </c>
      <c r="L112" s="92"/>
      <c r="M112" s="98" t="e">
        <f t="shared" si="4"/>
        <v>#DIV/0!</v>
      </c>
      <c r="N112" s="73" t="e">
        <f t="shared" si="5"/>
        <v>#DIV/0!</v>
      </c>
      <c r="O112" s="73" t="e">
        <f t="shared" si="6"/>
        <v>#DIV/0!</v>
      </c>
      <c r="P112" s="66"/>
    </row>
    <row r="113" spans="1:16" x14ac:dyDescent="0.2">
      <c r="A113" s="66" t="s">
        <v>408</v>
      </c>
      <c r="B113" s="67" t="s">
        <v>399</v>
      </c>
      <c r="C113" s="67">
        <v>402</v>
      </c>
      <c r="D113" s="66"/>
      <c r="E113" s="68" t="s">
        <v>157</v>
      </c>
      <c r="F113" s="67" t="s">
        <v>706</v>
      </c>
      <c r="G113" s="67">
        <v>68.3</v>
      </c>
      <c r="H113" s="68"/>
      <c r="I113" s="68" t="s">
        <v>118</v>
      </c>
      <c r="J113" s="91">
        <f t="shared" si="9"/>
        <v>0</v>
      </c>
      <c r="K113" s="68">
        <v>200</v>
      </c>
      <c r="L113" s="92"/>
      <c r="M113" s="98" t="e">
        <f t="shared" si="4"/>
        <v>#DIV/0!</v>
      </c>
      <c r="N113" s="73" t="e">
        <f t="shared" si="5"/>
        <v>#DIV/0!</v>
      </c>
      <c r="O113" s="73" t="e">
        <f t="shared" si="6"/>
        <v>#DIV/0!</v>
      </c>
      <c r="P113" s="66"/>
    </row>
    <row r="114" spans="1:16" x14ac:dyDescent="0.2">
      <c r="A114" s="66" t="s">
        <v>408</v>
      </c>
      <c r="B114" s="67" t="s">
        <v>399</v>
      </c>
      <c r="C114" s="67">
        <v>403</v>
      </c>
      <c r="D114" s="66"/>
      <c r="E114" s="68" t="s">
        <v>157</v>
      </c>
      <c r="F114" s="67" t="s">
        <v>706</v>
      </c>
      <c r="G114" s="67">
        <v>68.3</v>
      </c>
      <c r="H114" s="68"/>
      <c r="I114" s="68" t="s">
        <v>118</v>
      </c>
      <c r="J114" s="91">
        <f t="shared" si="9"/>
        <v>0</v>
      </c>
      <c r="K114" s="68">
        <v>200</v>
      </c>
      <c r="L114" s="92"/>
      <c r="M114" s="98" t="e">
        <f t="shared" si="4"/>
        <v>#DIV/0!</v>
      </c>
      <c r="N114" s="73" t="e">
        <f t="shared" si="5"/>
        <v>#DIV/0!</v>
      </c>
      <c r="O114" s="73" t="e">
        <f t="shared" si="6"/>
        <v>#DIV/0!</v>
      </c>
      <c r="P114" s="66"/>
    </row>
    <row r="115" spans="1:16" x14ac:dyDescent="0.2">
      <c r="A115" s="66" t="s">
        <v>408</v>
      </c>
      <c r="B115" s="67" t="s">
        <v>399</v>
      </c>
      <c r="C115" s="67">
        <v>404</v>
      </c>
      <c r="D115" s="66"/>
      <c r="E115" s="68" t="s">
        <v>157</v>
      </c>
      <c r="F115" s="67" t="s">
        <v>706</v>
      </c>
      <c r="G115" s="67">
        <v>50.8</v>
      </c>
      <c r="H115" s="68"/>
      <c r="I115" s="68" t="s">
        <v>118</v>
      </c>
      <c r="J115" s="91">
        <f t="shared" si="9"/>
        <v>0</v>
      </c>
      <c r="K115" s="68">
        <v>200</v>
      </c>
      <c r="L115" s="92"/>
      <c r="M115" s="98" t="e">
        <f t="shared" si="4"/>
        <v>#DIV/0!</v>
      </c>
      <c r="N115" s="73" t="e">
        <f t="shared" si="5"/>
        <v>#DIV/0!</v>
      </c>
      <c r="O115" s="73" t="e">
        <f t="shared" si="6"/>
        <v>#DIV/0!</v>
      </c>
      <c r="P115" s="66"/>
    </row>
    <row r="116" spans="1:16" x14ac:dyDescent="0.2">
      <c r="A116" s="66" t="s">
        <v>408</v>
      </c>
      <c r="B116" s="67" t="s">
        <v>399</v>
      </c>
      <c r="C116" s="68">
        <v>405</v>
      </c>
      <c r="D116" s="66"/>
      <c r="E116" s="68" t="s">
        <v>157</v>
      </c>
      <c r="F116" s="67" t="s">
        <v>706</v>
      </c>
      <c r="G116" s="67">
        <v>66.5</v>
      </c>
      <c r="H116" s="68"/>
      <c r="I116" s="68" t="s">
        <v>118</v>
      </c>
      <c r="J116" s="91">
        <f t="shared" si="9"/>
        <v>0</v>
      </c>
      <c r="K116" s="68">
        <v>200</v>
      </c>
      <c r="L116" s="92"/>
      <c r="M116" s="98" t="e">
        <f t="shared" si="4"/>
        <v>#DIV/0!</v>
      </c>
      <c r="N116" s="73" t="e">
        <f t="shared" si="5"/>
        <v>#DIV/0!</v>
      </c>
      <c r="O116" s="73" t="e">
        <f t="shared" si="6"/>
        <v>#DIV/0!</v>
      </c>
      <c r="P116" s="66"/>
    </row>
    <row r="117" spans="1:16" x14ac:dyDescent="0.2">
      <c r="A117" s="66" t="s">
        <v>408</v>
      </c>
      <c r="B117" s="67" t="s">
        <v>399</v>
      </c>
      <c r="C117" s="67">
        <v>406</v>
      </c>
      <c r="D117" s="66"/>
      <c r="E117" s="68" t="s">
        <v>157</v>
      </c>
      <c r="F117" s="67" t="s">
        <v>706</v>
      </c>
      <c r="G117" s="67">
        <v>58.9</v>
      </c>
      <c r="H117" s="68"/>
      <c r="I117" s="68" t="s">
        <v>118</v>
      </c>
      <c r="J117" s="91">
        <f t="shared" si="9"/>
        <v>0</v>
      </c>
      <c r="K117" s="68">
        <v>200</v>
      </c>
      <c r="L117" s="92"/>
      <c r="M117" s="98" t="e">
        <f t="shared" si="4"/>
        <v>#DIV/0!</v>
      </c>
      <c r="N117" s="73" t="e">
        <f t="shared" si="5"/>
        <v>#DIV/0!</v>
      </c>
      <c r="O117" s="73" t="e">
        <f t="shared" si="6"/>
        <v>#DIV/0!</v>
      </c>
      <c r="P117" s="66"/>
    </row>
    <row r="118" spans="1:16" x14ac:dyDescent="0.2">
      <c r="A118" s="66" t="s">
        <v>408</v>
      </c>
      <c r="B118" s="67" t="s">
        <v>399</v>
      </c>
      <c r="C118" s="67">
        <v>407</v>
      </c>
      <c r="D118" s="66"/>
      <c r="E118" s="68" t="s">
        <v>157</v>
      </c>
      <c r="F118" s="67" t="s">
        <v>706</v>
      </c>
      <c r="G118" s="67">
        <v>58.9</v>
      </c>
      <c r="H118" s="68"/>
      <c r="I118" s="68" t="s">
        <v>118</v>
      </c>
      <c r="J118" s="91">
        <f t="shared" si="9"/>
        <v>0</v>
      </c>
      <c r="K118" s="68">
        <v>200</v>
      </c>
      <c r="L118" s="92"/>
      <c r="M118" s="98" t="e">
        <f t="shared" si="4"/>
        <v>#DIV/0!</v>
      </c>
      <c r="N118" s="73" t="e">
        <f t="shared" si="5"/>
        <v>#DIV/0!</v>
      </c>
      <c r="O118" s="73" t="e">
        <f t="shared" si="6"/>
        <v>#DIV/0!</v>
      </c>
      <c r="P118" s="66"/>
    </row>
    <row r="119" spans="1:16" x14ac:dyDescent="0.2">
      <c r="A119" s="66" t="s">
        <v>408</v>
      </c>
      <c r="B119" s="67" t="s">
        <v>399</v>
      </c>
      <c r="C119" s="67">
        <v>408</v>
      </c>
      <c r="D119" s="66"/>
      <c r="E119" s="68" t="s">
        <v>157</v>
      </c>
      <c r="F119" s="67" t="s">
        <v>706</v>
      </c>
      <c r="G119" s="67">
        <v>67.400000000000006</v>
      </c>
      <c r="H119" s="68"/>
      <c r="I119" s="68" t="s">
        <v>118</v>
      </c>
      <c r="J119" s="91">
        <f t="shared" si="9"/>
        <v>0</v>
      </c>
      <c r="K119" s="68">
        <v>200</v>
      </c>
      <c r="L119" s="92"/>
      <c r="M119" s="98" t="e">
        <f t="shared" si="4"/>
        <v>#DIV/0!</v>
      </c>
      <c r="N119" s="73" t="e">
        <f t="shared" si="5"/>
        <v>#DIV/0!</v>
      </c>
      <c r="O119" s="73" t="e">
        <f t="shared" si="6"/>
        <v>#DIV/0!</v>
      </c>
      <c r="P119" s="66"/>
    </row>
    <row r="120" spans="1:16" x14ac:dyDescent="0.2">
      <c r="A120" s="66" t="s">
        <v>408</v>
      </c>
      <c r="B120" s="67" t="s">
        <v>399</v>
      </c>
      <c r="C120" s="67">
        <v>409</v>
      </c>
      <c r="D120" s="66"/>
      <c r="E120" s="68" t="s">
        <v>157</v>
      </c>
      <c r="F120" s="67" t="s">
        <v>706</v>
      </c>
      <c r="G120" s="67">
        <v>68.099999999999994</v>
      </c>
      <c r="H120" s="68"/>
      <c r="I120" s="68" t="s">
        <v>118</v>
      </c>
      <c r="J120" s="91">
        <f t="shared" si="9"/>
        <v>0</v>
      </c>
      <c r="K120" s="68">
        <v>200</v>
      </c>
      <c r="L120" s="92"/>
      <c r="M120" s="98" t="e">
        <f t="shared" si="4"/>
        <v>#DIV/0!</v>
      </c>
      <c r="N120" s="73" t="e">
        <f t="shared" si="5"/>
        <v>#DIV/0!</v>
      </c>
      <c r="O120" s="73" t="e">
        <f t="shared" si="6"/>
        <v>#DIV/0!</v>
      </c>
      <c r="P120" s="66"/>
    </row>
    <row r="121" spans="1:16" x14ac:dyDescent="0.2">
      <c r="A121" s="66" t="s">
        <v>408</v>
      </c>
      <c r="B121" s="67" t="s">
        <v>399</v>
      </c>
      <c r="C121" s="67" t="s">
        <v>735</v>
      </c>
      <c r="D121" s="66"/>
      <c r="E121" s="68" t="s">
        <v>119</v>
      </c>
      <c r="F121" s="67" t="s">
        <v>704</v>
      </c>
      <c r="G121" s="68">
        <v>52.7</v>
      </c>
      <c r="H121" s="68"/>
      <c r="I121" s="68" t="s">
        <v>118</v>
      </c>
      <c r="J121" s="91">
        <f t="shared" si="9"/>
        <v>0</v>
      </c>
      <c r="K121" s="68">
        <v>200</v>
      </c>
      <c r="L121" s="92"/>
      <c r="M121" s="98" t="e">
        <f t="shared" si="4"/>
        <v>#DIV/0!</v>
      </c>
      <c r="N121" s="73" t="e">
        <f t="shared" si="5"/>
        <v>#DIV/0!</v>
      </c>
      <c r="O121" s="73" t="e">
        <f t="shared" si="6"/>
        <v>#DIV/0!</v>
      </c>
      <c r="P121" s="66"/>
    </row>
    <row r="122" spans="1:16" x14ac:dyDescent="0.2">
      <c r="A122" s="66" t="s">
        <v>408</v>
      </c>
      <c r="B122" s="67" t="s">
        <v>399</v>
      </c>
      <c r="C122" s="67" t="s">
        <v>795</v>
      </c>
      <c r="D122" s="66"/>
      <c r="E122" s="68" t="s">
        <v>796</v>
      </c>
      <c r="F122" s="67" t="s">
        <v>116</v>
      </c>
      <c r="G122" s="68">
        <v>21.6</v>
      </c>
      <c r="H122" s="66"/>
      <c r="I122" s="68" t="s">
        <v>477</v>
      </c>
      <c r="J122" s="91">
        <f t="shared" si="9"/>
        <v>0</v>
      </c>
      <c r="K122" s="68">
        <v>200</v>
      </c>
      <c r="L122" s="92"/>
      <c r="M122" s="98" t="e">
        <f t="shared" si="4"/>
        <v>#DIV/0!</v>
      </c>
      <c r="N122" s="73" t="e">
        <f t="shared" si="5"/>
        <v>#DIV/0!</v>
      </c>
      <c r="O122" s="73" t="e">
        <f t="shared" si="6"/>
        <v>#DIV/0!</v>
      </c>
      <c r="P122" s="66"/>
    </row>
    <row r="123" spans="1:16" x14ac:dyDescent="0.2">
      <c r="A123" s="66" t="s">
        <v>408</v>
      </c>
      <c r="B123" s="67" t="s">
        <v>399</v>
      </c>
      <c r="C123" s="67" t="s">
        <v>791</v>
      </c>
      <c r="D123" s="66"/>
      <c r="E123" s="68" t="s">
        <v>141</v>
      </c>
      <c r="F123" s="67" t="s">
        <v>704</v>
      </c>
      <c r="G123" s="67">
        <v>198.6</v>
      </c>
      <c r="H123" s="68"/>
      <c r="I123" s="68" t="s">
        <v>118</v>
      </c>
      <c r="J123" s="91">
        <f t="shared" si="9"/>
        <v>0</v>
      </c>
      <c r="K123" s="68">
        <v>200</v>
      </c>
      <c r="L123" s="92"/>
      <c r="M123" s="98" t="e">
        <f t="shared" si="4"/>
        <v>#DIV/0!</v>
      </c>
      <c r="N123" s="73" t="e">
        <f t="shared" si="5"/>
        <v>#DIV/0!</v>
      </c>
      <c r="O123" s="73" t="e">
        <f t="shared" si="6"/>
        <v>#DIV/0!</v>
      </c>
      <c r="P123" s="66"/>
    </row>
    <row r="124" spans="1:16" x14ac:dyDescent="0.2">
      <c r="A124" s="66" t="s">
        <v>408</v>
      </c>
      <c r="B124" s="67" t="s">
        <v>399</v>
      </c>
      <c r="C124" s="67" t="s">
        <v>774</v>
      </c>
      <c r="D124" s="66"/>
      <c r="E124" s="68" t="s">
        <v>137</v>
      </c>
      <c r="F124" s="67" t="s">
        <v>702</v>
      </c>
      <c r="G124" s="68">
        <v>14.3</v>
      </c>
      <c r="H124" s="70"/>
      <c r="I124" s="68" t="s">
        <v>476</v>
      </c>
      <c r="J124" s="91">
        <f t="shared" si="9"/>
        <v>0</v>
      </c>
      <c r="K124" s="68">
        <v>400</v>
      </c>
      <c r="L124" s="92"/>
      <c r="M124" s="98" t="e">
        <f t="shared" si="4"/>
        <v>#DIV/0!</v>
      </c>
      <c r="N124" s="73" t="e">
        <f t="shared" si="5"/>
        <v>#DIV/0!</v>
      </c>
      <c r="O124" s="73" t="e">
        <f t="shared" si="6"/>
        <v>#DIV/0!</v>
      </c>
      <c r="P124" s="66"/>
    </row>
    <row r="125" spans="1:16" x14ac:dyDescent="0.2">
      <c r="A125" s="66" t="s">
        <v>408</v>
      </c>
      <c r="B125" s="67" t="s">
        <v>399</v>
      </c>
      <c r="C125" s="67" t="s">
        <v>821</v>
      </c>
      <c r="D125" s="66"/>
      <c r="E125" s="68" t="s">
        <v>474</v>
      </c>
      <c r="F125" s="67" t="s">
        <v>704</v>
      </c>
      <c r="G125" s="67">
        <v>15.8</v>
      </c>
      <c r="H125" s="68"/>
      <c r="I125" s="68" t="s">
        <v>118</v>
      </c>
      <c r="J125" s="91">
        <f t="shared" si="9"/>
        <v>0</v>
      </c>
      <c r="K125" s="68">
        <v>200</v>
      </c>
      <c r="L125" s="92"/>
      <c r="M125" s="98" t="e">
        <f t="shared" si="4"/>
        <v>#DIV/0!</v>
      </c>
      <c r="N125" s="73" t="e">
        <f t="shared" si="5"/>
        <v>#DIV/0!</v>
      </c>
      <c r="O125" s="73" t="e">
        <f t="shared" si="6"/>
        <v>#DIV/0!</v>
      </c>
      <c r="P125" s="66"/>
    </row>
    <row r="126" spans="1:16" x14ac:dyDescent="0.2">
      <c r="A126" s="66" t="s">
        <v>408</v>
      </c>
      <c r="B126" s="67" t="s">
        <v>399</v>
      </c>
      <c r="C126" s="67" t="s">
        <v>789</v>
      </c>
      <c r="D126" s="66"/>
      <c r="E126" s="68" t="s">
        <v>465</v>
      </c>
      <c r="F126" s="67" t="s">
        <v>704</v>
      </c>
      <c r="G126" s="67">
        <v>60.7</v>
      </c>
      <c r="H126" s="68"/>
      <c r="I126" s="68" t="s">
        <v>118</v>
      </c>
      <c r="J126" s="91">
        <f t="shared" si="9"/>
        <v>0</v>
      </c>
      <c r="K126" s="68">
        <v>200</v>
      </c>
      <c r="L126" s="92"/>
      <c r="M126" s="98" t="e">
        <f t="shared" si="4"/>
        <v>#DIV/0!</v>
      </c>
      <c r="N126" s="73" t="e">
        <f t="shared" si="5"/>
        <v>#DIV/0!</v>
      </c>
      <c r="O126" s="73" t="e">
        <f t="shared" si="6"/>
        <v>#DIV/0!</v>
      </c>
      <c r="P126" s="66"/>
    </row>
    <row r="127" spans="1:16" x14ac:dyDescent="0.2">
      <c r="A127" s="66" t="s">
        <v>408</v>
      </c>
      <c r="B127" s="67" t="s">
        <v>399</v>
      </c>
      <c r="C127" s="67" t="s">
        <v>755</v>
      </c>
      <c r="D127" s="66"/>
      <c r="E127" s="68" t="s">
        <v>450</v>
      </c>
      <c r="F127" s="67" t="s">
        <v>702</v>
      </c>
      <c r="G127" s="68">
        <v>3.8</v>
      </c>
      <c r="H127" s="68"/>
      <c r="I127" s="68" t="s">
        <v>476</v>
      </c>
      <c r="J127" s="91">
        <f t="shared" si="9"/>
        <v>0</v>
      </c>
      <c r="K127" s="68">
        <v>200</v>
      </c>
      <c r="L127" s="92"/>
      <c r="M127" s="98" t="e">
        <f t="shared" si="4"/>
        <v>#DIV/0!</v>
      </c>
      <c r="N127" s="73" t="e">
        <f t="shared" si="5"/>
        <v>#DIV/0!</v>
      </c>
      <c r="O127" s="73" t="e">
        <f t="shared" si="6"/>
        <v>#DIV/0!</v>
      </c>
      <c r="P127" s="66"/>
    </row>
    <row r="128" spans="1:16" x14ac:dyDescent="0.2">
      <c r="A128" s="66" t="s">
        <v>408</v>
      </c>
      <c r="B128" s="67" t="s">
        <v>399</v>
      </c>
      <c r="C128" s="67" t="s">
        <v>756</v>
      </c>
      <c r="D128" s="66"/>
      <c r="E128" s="68" t="s">
        <v>450</v>
      </c>
      <c r="F128" s="67" t="s">
        <v>702</v>
      </c>
      <c r="G128" s="68">
        <v>5.4</v>
      </c>
      <c r="H128" s="68"/>
      <c r="I128" s="68" t="s">
        <v>476</v>
      </c>
      <c r="J128" s="91">
        <f t="shared" si="9"/>
        <v>0</v>
      </c>
      <c r="K128" s="68">
        <v>200</v>
      </c>
      <c r="L128" s="92"/>
      <c r="M128" s="98" t="e">
        <f t="shared" si="4"/>
        <v>#DIV/0!</v>
      </c>
      <c r="N128" s="73" t="e">
        <f t="shared" si="5"/>
        <v>#DIV/0!</v>
      </c>
      <c r="O128" s="73" t="e">
        <f t="shared" si="6"/>
        <v>#DIV/0!</v>
      </c>
      <c r="P128" s="66"/>
    </row>
    <row r="129" spans="1:16" x14ac:dyDescent="0.2">
      <c r="A129" s="66" t="s">
        <v>408</v>
      </c>
      <c r="B129" s="67" t="s">
        <v>399</v>
      </c>
      <c r="C129" s="67" t="s">
        <v>783</v>
      </c>
      <c r="D129" s="66"/>
      <c r="E129" s="68" t="s">
        <v>460</v>
      </c>
      <c r="F129" s="67" t="s">
        <v>704</v>
      </c>
      <c r="G129" s="67">
        <v>19.8</v>
      </c>
      <c r="H129" s="68"/>
      <c r="I129" s="68" t="s">
        <v>118</v>
      </c>
      <c r="J129" s="91">
        <f t="shared" si="9"/>
        <v>0</v>
      </c>
      <c r="K129" s="68">
        <v>200</v>
      </c>
      <c r="L129" s="92"/>
      <c r="M129" s="98" t="e">
        <f t="shared" si="4"/>
        <v>#DIV/0!</v>
      </c>
      <c r="N129" s="73" t="e">
        <f t="shared" si="5"/>
        <v>#DIV/0!</v>
      </c>
      <c r="O129" s="73" t="e">
        <f t="shared" si="6"/>
        <v>#DIV/0!</v>
      </c>
      <c r="P129" s="66"/>
    </row>
    <row r="130" spans="1:16" x14ac:dyDescent="0.2">
      <c r="A130" s="66" t="s">
        <v>408</v>
      </c>
      <c r="B130" s="67" t="s">
        <v>399</v>
      </c>
      <c r="C130" s="67" t="s">
        <v>783</v>
      </c>
      <c r="D130" s="66"/>
      <c r="E130" s="68" t="s">
        <v>465</v>
      </c>
      <c r="F130" s="67" t="s">
        <v>704</v>
      </c>
      <c r="G130" s="67">
        <v>84.6</v>
      </c>
      <c r="H130" s="68"/>
      <c r="I130" s="68" t="s">
        <v>118</v>
      </c>
      <c r="J130" s="91">
        <f t="shared" si="9"/>
        <v>0</v>
      </c>
      <c r="K130" s="68">
        <v>200</v>
      </c>
      <c r="L130" s="92"/>
      <c r="M130" s="98" t="e">
        <f t="shared" si="4"/>
        <v>#DIV/0!</v>
      </c>
      <c r="N130" s="73" t="e">
        <f t="shared" si="5"/>
        <v>#DIV/0!</v>
      </c>
      <c r="O130" s="73" t="e">
        <f t="shared" si="6"/>
        <v>#DIV/0!</v>
      </c>
      <c r="P130" s="66"/>
    </row>
    <row r="131" spans="1:16" x14ac:dyDescent="0.2">
      <c r="A131" s="66" t="s">
        <v>408</v>
      </c>
      <c r="B131" s="67" t="s">
        <v>399</v>
      </c>
      <c r="C131" s="67" t="s">
        <v>761</v>
      </c>
      <c r="D131" s="66"/>
      <c r="E131" s="68" t="s">
        <v>119</v>
      </c>
      <c r="F131" s="67" t="s">
        <v>704</v>
      </c>
      <c r="G131" s="68">
        <v>6.6</v>
      </c>
      <c r="H131" s="68"/>
      <c r="I131" s="68" t="s">
        <v>118</v>
      </c>
      <c r="J131" s="91">
        <f t="shared" si="9"/>
        <v>0</v>
      </c>
      <c r="K131" s="68">
        <v>200</v>
      </c>
      <c r="L131" s="92"/>
      <c r="M131" s="98" t="e">
        <f t="shared" ref="M131:M187" si="10">G131/L131*K131</f>
        <v>#DIV/0!</v>
      </c>
      <c r="N131" s="73" t="e">
        <f t="shared" ref="N131:N187" si="11">O131/12</f>
        <v>#DIV/0!</v>
      </c>
      <c r="O131" s="73" t="e">
        <f t="shared" ref="O131:O187" si="12">M131*J131</f>
        <v>#DIV/0!</v>
      </c>
      <c r="P131" s="66"/>
    </row>
    <row r="132" spans="1:16" x14ac:dyDescent="0.2">
      <c r="A132" s="66" t="s">
        <v>408</v>
      </c>
      <c r="B132" s="67" t="s">
        <v>399</v>
      </c>
      <c r="C132" s="63" t="s">
        <v>761</v>
      </c>
      <c r="D132" s="66"/>
      <c r="E132" s="68" t="s">
        <v>119</v>
      </c>
      <c r="F132" s="67" t="s">
        <v>704</v>
      </c>
      <c r="G132" s="68">
        <v>6.6</v>
      </c>
      <c r="H132" s="68"/>
      <c r="I132" s="68" t="s">
        <v>118</v>
      </c>
      <c r="J132" s="91">
        <f t="shared" si="9"/>
        <v>0</v>
      </c>
      <c r="K132" s="68">
        <v>200</v>
      </c>
      <c r="L132" s="92"/>
      <c r="M132" s="98" t="e">
        <f t="shared" si="10"/>
        <v>#DIV/0!</v>
      </c>
      <c r="N132" s="73" t="e">
        <f t="shared" si="11"/>
        <v>#DIV/0!</v>
      </c>
      <c r="O132" s="73" t="e">
        <f t="shared" si="12"/>
        <v>#DIV/0!</v>
      </c>
      <c r="P132" s="66"/>
    </row>
    <row r="133" spans="1:16" x14ac:dyDescent="0.2">
      <c r="A133" s="66" t="s">
        <v>408</v>
      </c>
      <c r="B133" s="67" t="s">
        <v>399</v>
      </c>
      <c r="C133" s="63" t="s">
        <v>822</v>
      </c>
      <c r="D133" s="66"/>
      <c r="E133" s="68" t="s">
        <v>823</v>
      </c>
      <c r="F133" s="67" t="s">
        <v>704</v>
      </c>
      <c r="G133" s="68">
        <v>53.5</v>
      </c>
      <c r="H133" s="68"/>
      <c r="I133" s="68" t="s">
        <v>118</v>
      </c>
      <c r="J133" s="91">
        <f t="shared" si="9"/>
        <v>0</v>
      </c>
      <c r="K133" s="68">
        <v>200</v>
      </c>
      <c r="L133" s="92"/>
      <c r="M133" s="98" t="e">
        <f t="shared" si="10"/>
        <v>#DIV/0!</v>
      </c>
      <c r="N133" s="73" t="e">
        <f t="shared" si="11"/>
        <v>#DIV/0!</v>
      </c>
      <c r="O133" s="73" t="e">
        <f t="shared" si="12"/>
        <v>#DIV/0!</v>
      </c>
      <c r="P133" s="66"/>
    </row>
    <row r="134" spans="1:16" x14ac:dyDescent="0.2">
      <c r="A134" s="66" t="s">
        <v>408</v>
      </c>
      <c r="B134" s="67" t="s">
        <v>399</v>
      </c>
      <c r="C134" s="67" t="s">
        <v>769</v>
      </c>
      <c r="D134" s="66"/>
      <c r="E134" s="68" t="s">
        <v>137</v>
      </c>
      <c r="F134" s="67" t="s">
        <v>702</v>
      </c>
      <c r="G134" s="68">
        <v>10.7</v>
      </c>
      <c r="H134" s="68"/>
      <c r="I134" s="68" t="s">
        <v>476</v>
      </c>
      <c r="J134" s="91">
        <f t="shared" si="9"/>
        <v>0</v>
      </c>
      <c r="K134" s="68">
        <v>400</v>
      </c>
      <c r="L134" s="92"/>
      <c r="M134" s="98" t="e">
        <f t="shared" si="10"/>
        <v>#DIV/0!</v>
      </c>
      <c r="N134" s="73" t="e">
        <f t="shared" si="11"/>
        <v>#DIV/0!</v>
      </c>
      <c r="O134" s="73" t="e">
        <f t="shared" si="12"/>
        <v>#DIV/0!</v>
      </c>
      <c r="P134" s="66"/>
    </row>
    <row r="135" spans="1:16" x14ac:dyDescent="0.2">
      <c r="A135" s="66" t="s">
        <v>408</v>
      </c>
      <c r="B135" s="67" t="s">
        <v>399</v>
      </c>
      <c r="C135" s="67" t="s">
        <v>786</v>
      </c>
      <c r="D135" s="66"/>
      <c r="E135" s="68" t="s">
        <v>145</v>
      </c>
      <c r="F135" s="67" t="s">
        <v>704</v>
      </c>
      <c r="G135" s="67">
        <v>24.6</v>
      </c>
      <c r="H135" s="68"/>
      <c r="I135" s="68" t="s">
        <v>118</v>
      </c>
      <c r="J135" s="91">
        <f t="shared" si="9"/>
        <v>0</v>
      </c>
      <c r="K135" s="68">
        <v>200</v>
      </c>
      <c r="L135" s="92"/>
      <c r="M135" s="98" t="e">
        <f t="shared" si="10"/>
        <v>#DIV/0!</v>
      </c>
      <c r="N135" s="73" t="e">
        <f t="shared" si="11"/>
        <v>#DIV/0!</v>
      </c>
      <c r="O135" s="73" t="e">
        <f t="shared" si="12"/>
        <v>#DIV/0!</v>
      </c>
      <c r="P135" s="66"/>
    </row>
    <row r="136" spans="1:16" x14ac:dyDescent="0.2">
      <c r="A136" s="66" t="s">
        <v>408</v>
      </c>
      <c r="B136" s="67" t="s">
        <v>399</v>
      </c>
      <c r="C136" s="63" t="s">
        <v>770</v>
      </c>
      <c r="D136" s="66"/>
      <c r="E136" s="68" t="s">
        <v>119</v>
      </c>
      <c r="F136" s="67" t="s">
        <v>704</v>
      </c>
      <c r="G136" s="68">
        <v>11.8</v>
      </c>
      <c r="H136" s="68"/>
      <c r="I136" s="68" t="s">
        <v>118</v>
      </c>
      <c r="J136" s="91">
        <f t="shared" si="9"/>
        <v>0</v>
      </c>
      <c r="K136" s="68">
        <v>200</v>
      </c>
      <c r="L136" s="92"/>
      <c r="M136" s="98" t="e">
        <f t="shared" si="10"/>
        <v>#DIV/0!</v>
      </c>
      <c r="N136" s="73" t="e">
        <f t="shared" si="11"/>
        <v>#DIV/0!</v>
      </c>
      <c r="O136" s="73" t="e">
        <f t="shared" si="12"/>
        <v>#DIV/0!</v>
      </c>
      <c r="P136" s="66"/>
    </row>
    <row r="137" spans="1:16" x14ac:dyDescent="0.2">
      <c r="A137" s="66" t="s">
        <v>408</v>
      </c>
      <c r="B137" s="67" t="s">
        <v>399</v>
      </c>
      <c r="C137" s="67" t="s">
        <v>772</v>
      </c>
      <c r="D137" s="66"/>
      <c r="E137" s="68" t="s">
        <v>171</v>
      </c>
      <c r="F137" s="67" t="s">
        <v>702</v>
      </c>
      <c r="G137" s="68">
        <v>11.9</v>
      </c>
      <c r="H137" s="68"/>
      <c r="I137" s="68" t="s">
        <v>476</v>
      </c>
      <c r="J137" s="91">
        <f t="shared" si="9"/>
        <v>0</v>
      </c>
      <c r="K137" s="68">
        <v>200</v>
      </c>
      <c r="L137" s="92"/>
      <c r="M137" s="98" t="e">
        <f t="shared" si="10"/>
        <v>#DIV/0!</v>
      </c>
      <c r="N137" s="73" t="e">
        <f t="shared" si="11"/>
        <v>#DIV/0!</v>
      </c>
      <c r="O137" s="73" t="e">
        <f t="shared" si="12"/>
        <v>#DIV/0!</v>
      </c>
      <c r="P137" s="66"/>
    </row>
    <row r="138" spans="1:16" x14ac:dyDescent="0.2">
      <c r="A138" s="66" t="s">
        <v>408</v>
      </c>
      <c r="B138" s="67" t="s">
        <v>399</v>
      </c>
      <c r="C138" s="67" t="s">
        <v>765</v>
      </c>
      <c r="D138" s="66"/>
      <c r="E138" s="68" t="s">
        <v>471</v>
      </c>
      <c r="F138" s="67" t="s">
        <v>704</v>
      </c>
      <c r="G138" s="67">
        <v>9.6999999999999993</v>
      </c>
      <c r="H138" s="68"/>
      <c r="I138" s="68" t="s">
        <v>479</v>
      </c>
      <c r="J138" s="91">
        <f t="shared" si="9"/>
        <v>0</v>
      </c>
      <c r="K138" s="68">
        <v>80</v>
      </c>
      <c r="L138" s="92"/>
      <c r="M138" s="98" t="e">
        <f t="shared" si="10"/>
        <v>#DIV/0!</v>
      </c>
      <c r="N138" s="73" t="e">
        <f t="shared" si="11"/>
        <v>#DIV/0!</v>
      </c>
      <c r="O138" s="73" t="e">
        <f t="shared" si="12"/>
        <v>#DIV/0!</v>
      </c>
      <c r="P138" s="66"/>
    </row>
    <row r="139" spans="1:16" x14ac:dyDescent="0.2">
      <c r="A139" s="66" t="s">
        <v>408</v>
      </c>
      <c r="B139" s="67" t="s">
        <v>399</v>
      </c>
      <c r="C139" s="67" t="s">
        <v>765</v>
      </c>
      <c r="D139" s="66"/>
      <c r="E139" s="68" t="s">
        <v>472</v>
      </c>
      <c r="F139" s="67" t="s">
        <v>704</v>
      </c>
      <c r="G139" s="67">
        <v>80.400000000000006</v>
      </c>
      <c r="H139" s="68"/>
      <c r="I139" s="68" t="s">
        <v>479</v>
      </c>
      <c r="J139" s="91">
        <f t="shared" si="9"/>
        <v>0</v>
      </c>
      <c r="K139" s="68">
        <v>200</v>
      </c>
      <c r="L139" s="92"/>
      <c r="M139" s="98" t="e">
        <f t="shared" si="10"/>
        <v>#DIV/0!</v>
      </c>
      <c r="N139" s="73" t="e">
        <f t="shared" si="11"/>
        <v>#DIV/0!</v>
      </c>
      <c r="O139" s="73" t="e">
        <f t="shared" si="12"/>
        <v>#DIV/0!</v>
      </c>
      <c r="P139" s="66"/>
    </row>
    <row r="140" spans="1:16" x14ac:dyDescent="0.2">
      <c r="A140" s="66" t="s">
        <v>408</v>
      </c>
      <c r="B140" s="67" t="s">
        <v>399</v>
      </c>
      <c r="C140" s="67" t="s">
        <v>753</v>
      </c>
      <c r="D140" s="66"/>
      <c r="E140" s="68" t="s">
        <v>468</v>
      </c>
      <c r="F140" s="67" t="s">
        <v>702</v>
      </c>
      <c r="G140" s="68">
        <v>2.8</v>
      </c>
      <c r="H140" s="68"/>
      <c r="I140" s="68" t="s">
        <v>476</v>
      </c>
      <c r="J140" s="91">
        <f t="shared" si="9"/>
        <v>0</v>
      </c>
      <c r="K140" s="68">
        <v>200</v>
      </c>
      <c r="L140" s="92"/>
      <c r="M140" s="98" t="e">
        <f t="shared" si="10"/>
        <v>#DIV/0!</v>
      </c>
      <c r="N140" s="73" t="e">
        <f t="shared" si="11"/>
        <v>#DIV/0!</v>
      </c>
      <c r="O140" s="73" t="e">
        <f t="shared" si="12"/>
        <v>#DIV/0!</v>
      </c>
      <c r="P140" s="66"/>
    </row>
    <row r="141" spans="1:16" x14ac:dyDescent="0.2">
      <c r="A141" s="66" t="s">
        <v>408</v>
      </c>
      <c r="B141" s="67" t="s">
        <v>399</v>
      </c>
      <c r="C141" s="67" t="s">
        <v>763</v>
      </c>
      <c r="D141" s="66"/>
      <c r="E141" s="68" t="s">
        <v>172</v>
      </c>
      <c r="F141" s="67" t="s">
        <v>702</v>
      </c>
      <c r="G141" s="68">
        <v>8.9</v>
      </c>
      <c r="H141" s="68"/>
      <c r="I141" s="68" t="s">
        <v>476</v>
      </c>
      <c r="J141" s="91">
        <f t="shared" si="9"/>
        <v>0</v>
      </c>
      <c r="K141" s="68">
        <v>200</v>
      </c>
      <c r="L141" s="92"/>
      <c r="M141" s="98" t="e">
        <f t="shared" si="10"/>
        <v>#DIV/0!</v>
      </c>
      <c r="N141" s="73" t="e">
        <f t="shared" si="11"/>
        <v>#DIV/0!</v>
      </c>
      <c r="O141" s="73" t="e">
        <f t="shared" si="12"/>
        <v>#DIV/0!</v>
      </c>
      <c r="P141" s="66"/>
    </row>
    <row r="142" spans="1:16" x14ac:dyDescent="0.2">
      <c r="A142" s="66" t="s">
        <v>408</v>
      </c>
      <c r="B142" s="67" t="s">
        <v>399</v>
      </c>
      <c r="C142" s="67" t="s">
        <v>790</v>
      </c>
      <c r="D142" s="66"/>
      <c r="E142" s="68" t="s">
        <v>474</v>
      </c>
      <c r="F142" s="67" t="s">
        <v>704</v>
      </c>
      <c r="G142" s="67">
        <v>101</v>
      </c>
      <c r="H142" s="68"/>
      <c r="I142" s="68" t="s">
        <v>479</v>
      </c>
      <c r="J142" s="91">
        <f t="shared" si="9"/>
        <v>0</v>
      </c>
      <c r="K142" s="68">
        <v>200</v>
      </c>
      <c r="L142" s="92"/>
      <c r="M142" s="98" t="e">
        <f t="shared" si="10"/>
        <v>#DIV/0!</v>
      </c>
      <c r="N142" s="73" t="e">
        <f t="shared" si="11"/>
        <v>#DIV/0!</v>
      </c>
      <c r="O142" s="73" t="e">
        <f t="shared" si="12"/>
        <v>#DIV/0!</v>
      </c>
      <c r="P142" s="66"/>
    </row>
    <row r="143" spans="1:16" x14ac:dyDescent="0.2">
      <c r="A143" s="66" t="s">
        <v>408</v>
      </c>
      <c r="B143" s="67" t="s">
        <v>399</v>
      </c>
      <c r="C143" s="67" t="s">
        <v>790</v>
      </c>
      <c r="D143" s="66"/>
      <c r="E143" s="68" t="s">
        <v>144</v>
      </c>
      <c r="F143" s="67" t="s">
        <v>704</v>
      </c>
      <c r="G143" s="67">
        <v>206.8</v>
      </c>
      <c r="H143" s="68"/>
      <c r="I143" s="68" t="s">
        <v>118</v>
      </c>
      <c r="J143" s="91">
        <f t="shared" si="9"/>
        <v>0</v>
      </c>
      <c r="K143" s="68">
        <v>200</v>
      </c>
      <c r="L143" s="92"/>
      <c r="M143" s="98" t="e">
        <f t="shared" si="10"/>
        <v>#DIV/0!</v>
      </c>
      <c r="N143" s="73" t="e">
        <f t="shared" si="11"/>
        <v>#DIV/0!</v>
      </c>
      <c r="O143" s="73" t="e">
        <f t="shared" si="12"/>
        <v>#DIV/0!</v>
      </c>
      <c r="P143" s="66"/>
    </row>
    <row r="144" spans="1:16" x14ac:dyDescent="0.2">
      <c r="A144" s="66" t="s">
        <v>408</v>
      </c>
      <c r="B144" s="67" t="s">
        <v>399</v>
      </c>
      <c r="C144" s="63" t="s">
        <v>771</v>
      </c>
      <c r="D144" s="66"/>
      <c r="E144" s="68" t="s">
        <v>119</v>
      </c>
      <c r="F144" s="67" t="s">
        <v>704</v>
      </c>
      <c r="G144" s="68">
        <v>11.8</v>
      </c>
      <c r="H144" s="68"/>
      <c r="I144" s="68" t="s">
        <v>118</v>
      </c>
      <c r="J144" s="91">
        <f t="shared" si="9"/>
        <v>0</v>
      </c>
      <c r="K144" s="68">
        <v>200</v>
      </c>
      <c r="L144" s="92"/>
      <c r="M144" s="98" t="e">
        <f t="shared" si="10"/>
        <v>#DIV/0!</v>
      </c>
      <c r="N144" s="73" t="e">
        <f t="shared" si="11"/>
        <v>#DIV/0!</v>
      </c>
      <c r="O144" s="73" t="e">
        <f t="shared" si="12"/>
        <v>#DIV/0!</v>
      </c>
      <c r="P144" s="66"/>
    </row>
    <row r="145" spans="1:16" x14ac:dyDescent="0.2">
      <c r="A145" s="66" t="s">
        <v>408</v>
      </c>
      <c r="B145" s="67" t="s">
        <v>399</v>
      </c>
      <c r="C145" s="67" t="s">
        <v>784</v>
      </c>
      <c r="D145" s="66"/>
      <c r="E145" s="68" t="s">
        <v>473</v>
      </c>
      <c r="F145" s="67" t="s">
        <v>704</v>
      </c>
      <c r="G145" s="67">
        <v>20</v>
      </c>
      <c r="H145" s="68"/>
      <c r="I145" s="68" t="s">
        <v>118</v>
      </c>
      <c r="J145" s="91">
        <f t="shared" si="9"/>
        <v>0</v>
      </c>
      <c r="K145" s="68">
        <v>200</v>
      </c>
      <c r="L145" s="92"/>
      <c r="M145" s="98" t="e">
        <f t="shared" si="10"/>
        <v>#DIV/0!</v>
      </c>
      <c r="N145" s="73" t="e">
        <f t="shared" si="11"/>
        <v>#DIV/0!</v>
      </c>
      <c r="O145" s="73" t="e">
        <f t="shared" si="12"/>
        <v>#DIV/0!</v>
      </c>
      <c r="P145" s="66"/>
    </row>
    <row r="146" spans="1:16" x14ac:dyDescent="0.2">
      <c r="A146" s="66" t="s">
        <v>408</v>
      </c>
      <c r="B146" s="67" t="s">
        <v>399</v>
      </c>
      <c r="C146" s="67" t="s">
        <v>780</v>
      </c>
      <c r="D146" s="66"/>
      <c r="E146" s="68" t="s">
        <v>778</v>
      </c>
      <c r="F146" s="67" t="s">
        <v>704</v>
      </c>
      <c r="G146" s="67">
        <v>17</v>
      </c>
      <c r="H146" s="68"/>
      <c r="I146" s="68" t="s">
        <v>477</v>
      </c>
      <c r="J146" s="91">
        <f t="shared" si="9"/>
        <v>0</v>
      </c>
      <c r="K146" s="68">
        <v>200</v>
      </c>
      <c r="L146" s="92"/>
      <c r="M146" s="98" t="e">
        <f t="shared" si="10"/>
        <v>#DIV/0!</v>
      </c>
      <c r="N146" s="73" t="e">
        <f t="shared" si="11"/>
        <v>#DIV/0!</v>
      </c>
      <c r="O146" s="73" t="e">
        <f t="shared" si="12"/>
        <v>#DIV/0!</v>
      </c>
      <c r="P146" s="66"/>
    </row>
    <row r="147" spans="1:16" x14ac:dyDescent="0.2">
      <c r="A147" s="66" t="s">
        <v>408</v>
      </c>
      <c r="B147" s="67" t="s">
        <v>399</v>
      </c>
      <c r="C147" s="67" t="s">
        <v>792</v>
      </c>
      <c r="D147" s="66"/>
      <c r="E147" s="68" t="s">
        <v>141</v>
      </c>
      <c r="F147" s="67" t="s">
        <v>704</v>
      </c>
      <c r="G147" s="67">
        <v>296.60000000000002</v>
      </c>
      <c r="H147" s="68"/>
      <c r="I147" s="68" t="s">
        <v>118</v>
      </c>
      <c r="J147" s="91">
        <f t="shared" si="9"/>
        <v>0</v>
      </c>
      <c r="K147" s="68">
        <v>200</v>
      </c>
      <c r="L147" s="92"/>
      <c r="M147" s="98" t="e">
        <f t="shared" si="10"/>
        <v>#DIV/0!</v>
      </c>
      <c r="N147" s="73" t="e">
        <f t="shared" si="11"/>
        <v>#DIV/0!</v>
      </c>
      <c r="O147" s="73" t="e">
        <f t="shared" si="12"/>
        <v>#DIV/0!</v>
      </c>
      <c r="P147" s="66"/>
    </row>
    <row r="148" spans="1:16" x14ac:dyDescent="0.2">
      <c r="A148" s="66" t="s">
        <v>408</v>
      </c>
      <c r="B148" s="67" t="s">
        <v>399</v>
      </c>
      <c r="C148" s="67" t="s">
        <v>764</v>
      </c>
      <c r="D148" s="66"/>
      <c r="E148" s="68" t="s">
        <v>137</v>
      </c>
      <c r="F148" s="67" t="s">
        <v>702</v>
      </c>
      <c r="G148" s="68">
        <v>9.5</v>
      </c>
      <c r="H148" s="68"/>
      <c r="I148" s="68" t="s">
        <v>476</v>
      </c>
      <c r="J148" s="91">
        <f t="shared" si="9"/>
        <v>0</v>
      </c>
      <c r="K148" s="68">
        <v>400</v>
      </c>
      <c r="L148" s="92"/>
      <c r="M148" s="98" t="e">
        <f t="shared" si="10"/>
        <v>#DIV/0!</v>
      </c>
      <c r="N148" s="73" t="e">
        <f t="shared" si="11"/>
        <v>#DIV/0!</v>
      </c>
      <c r="O148" s="73" t="e">
        <f t="shared" si="12"/>
        <v>#DIV/0!</v>
      </c>
      <c r="P148" s="66"/>
    </row>
    <row r="149" spans="1:16" x14ac:dyDescent="0.2">
      <c r="A149" s="66" t="s">
        <v>408</v>
      </c>
      <c r="B149" s="67" t="s">
        <v>399</v>
      </c>
      <c r="C149" s="67" t="s">
        <v>757</v>
      </c>
      <c r="D149" s="66"/>
      <c r="E149" s="68" t="s">
        <v>137</v>
      </c>
      <c r="F149" s="67" t="s">
        <v>702</v>
      </c>
      <c r="G149" s="68">
        <v>5.7</v>
      </c>
      <c r="H149" s="68"/>
      <c r="I149" s="68" t="s">
        <v>476</v>
      </c>
      <c r="J149" s="91">
        <f t="shared" si="9"/>
        <v>0</v>
      </c>
      <c r="K149" s="68">
        <v>400</v>
      </c>
      <c r="L149" s="92"/>
      <c r="M149" s="98" t="e">
        <f t="shared" si="10"/>
        <v>#DIV/0!</v>
      </c>
      <c r="N149" s="73" t="e">
        <f t="shared" si="11"/>
        <v>#DIV/0!</v>
      </c>
      <c r="O149" s="73" t="e">
        <f>M149*J149</f>
        <v>#DIV/0!</v>
      </c>
      <c r="P149" s="66"/>
    </row>
    <row r="150" spans="1:16" x14ac:dyDescent="0.2">
      <c r="A150" s="66" t="s">
        <v>408</v>
      </c>
      <c r="B150" s="67" t="s">
        <v>399</v>
      </c>
      <c r="C150" s="67" t="s">
        <v>754</v>
      </c>
      <c r="D150" s="66"/>
      <c r="E150" s="68" t="s">
        <v>137</v>
      </c>
      <c r="F150" s="67" t="s">
        <v>702</v>
      </c>
      <c r="G150" s="68">
        <v>3.1</v>
      </c>
      <c r="H150" s="68"/>
      <c r="I150" s="68" t="s">
        <v>476</v>
      </c>
      <c r="J150" s="91">
        <f t="shared" si="9"/>
        <v>0</v>
      </c>
      <c r="K150" s="68">
        <v>400</v>
      </c>
      <c r="L150" s="92"/>
      <c r="M150" s="98" t="e">
        <f t="shared" si="10"/>
        <v>#DIV/0!</v>
      </c>
      <c r="N150" s="73" t="e">
        <f t="shared" si="11"/>
        <v>#DIV/0!</v>
      </c>
      <c r="O150" s="73" t="e">
        <f t="shared" si="12"/>
        <v>#DIV/0!</v>
      </c>
      <c r="P150" s="66"/>
    </row>
    <row r="151" spans="1:16" x14ac:dyDescent="0.2">
      <c r="A151" s="66" t="s">
        <v>408</v>
      </c>
      <c r="B151" s="67" t="s">
        <v>399</v>
      </c>
      <c r="C151" s="67" t="s">
        <v>766</v>
      </c>
      <c r="D151" s="66"/>
      <c r="E151" s="68" t="s">
        <v>119</v>
      </c>
      <c r="F151" s="67" t="s">
        <v>704</v>
      </c>
      <c r="G151" s="68">
        <v>9.8000000000000007</v>
      </c>
      <c r="H151" s="68"/>
      <c r="I151" s="68" t="s">
        <v>477</v>
      </c>
      <c r="J151" s="91">
        <f t="shared" si="9"/>
        <v>0</v>
      </c>
      <c r="K151" s="68">
        <v>200</v>
      </c>
      <c r="L151" s="92"/>
      <c r="M151" s="98" t="e">
        <f t="shared" si="10"/>
        <v>#DIV/0!</v>
      </c>
      <c r="N151" s="73" t="e">
        <f t="shared" si="11"/>
        <v>#DIV/0!</v>
      </c>
      <c r="O151" s="73" t="e">
        <f t="shared" si="12"/>
        <v>#DIV/0!</v>
      </c>
      <c r="P151" s="66"/>
    </row>
    <row r="152" spans="1:16" x14ac:dyDescent="0.2">
      <c r="A152" s="66" t="s">
        <v>408</v>
      </c>
      <c r="B152" s="67" t="s">
        <v>399</v>
      </c>
      <c r="C152" s="67" t="s">
        <v>766</v>
      </c>
      <c r="D152" s="66"/>
      <c r="E152" s="68" t="s">
        <v>119</v>
      </c>
      <c r="F152" s="67" t="s">
        <v>704</v>
      </c>
      <c r="G152" s="68">
        <v>10.9</v>
      </c>
      <c r="H152" s="68"/>
      <c r="I152" s="68" t="s">
        <v>118</v>
      </c>
      <c r="J152" s="91">
        <f t="shared" si="9"/>
        <v>0</v>
      </c>
      <c r="K152" s="68">
        <v>200</v>
      </c>
      <c r="L152" s="92"/>
      <c r="M152" s="98" t="e">
        <f t="shared" si="10"/>
        <v>#DIV/0!</v>
      </c>
      <c r="N152" s="73" t="e">
        <f t="shared" si="11"/>
        <v>#DIV/0!</v>
      </c>
      <c r="O152" s="73" t="e">
        <f t="shared" si="12"/>
        <v>#DIV/0!</v>
      </c>
      <c r="P152" s="66"/>
    </row>
    <row r="153" spans="1:16" x14ac:dyDescent="0.2">
      <c r="A153" s="66" t="s">
        <v>408</v>
      </c>
      <c r="B153" s="67" t="s">
        <v>399</v>
      </c>
      <c r="C153" s="67" t="s">
        <v>758</v>
      </c>
      <c r="D153" s="66"/>
      <c r="E153" s="68" t="s">
        <v>170</v>
      </c>
      <c r="F153" s="67" t="s">
        <v>702</v>
      </c>
      <c r="G153" s="67">
        <v>5.8</v>
      </c>
      <c r="H153" s="68"/>
      <c r="I153" s="68" t="s">
        <v>476</v>
      </c>
      <c r="J153" s="91">
        <f t="shared" si="9"/>
        <v>0</v>
      </c>
      <c r="K153" s="68">
        <v>200</v>
      </c>
      <c r="L153" s="92"/>
      <c r="M153" s="98" t="e">
        <f t="shared" si="10"/>
        <v>#DIV/0!</v>
      </c>
      <c r="N153" s="73" t="e">
        <f t="shared" si="11"/>
        <v>#DIV/0!</v>
      </c>
      <c r="O153" s="73" t="e">
        <f t="shared" si="12"/>
        <v>#DIV/0!</v>
      </c>
      <c r="P153" s="66"/>
    </row>
    <row r="154" spans="1:16" x14ac:dyDescent="0.2">
      <c r="A154" s="66" t="s">
        <v>408</v>
      </c>
      <c r="B154" s="67" t="s">
        <v>399</v>
      </c>
      <c r="C154" s="67" t="s">
        <v>759</v>
      </c>
      <c r="D154" s="66"/>
      <c r="E154" s="68" t="s">
        <v>137</v>
      </c>
      <c r="F154" s="67" t="s">
        <v>702</v>
      </c>
      <c r="G154" s="68">
        <v>5.8</v>
      </c>
      <c r="H154" s="68"/>
      <c r="I154" s="68" t="s">
        <v>476</v>
      </c>
      <c r="J154" s="91">
        <f t="shared" si="9"/>
        <v>0</v>
      </c>
      <c r="K154" s="68">
        <v>400</v>
      </c>
      <c r="L154" s="92"/>
      <c r="M154" s="98" t="e">
        <f t="shared" si="10"/>
        <v>#DIV/0!</v>
      </c>
      <c r="N154" s="73" t="e">
        <f t="shared" si="11"/>
        <v>#DIV/0!</v>
      </c>
      <c r="O154" s="73" t="e">
        <f t="shared" si="12"/>
        <v>#DIV/0!</v>
      </c>
      <c r="P154" s="66"/>
    </row>
    <row r="155" spans="1:16" x14ac:dyDescent="0.2">
      <c r="A155" s="66" t="s">
        <v>408</v>
      </c>
      <c r="B155" s="67" t="s">
        <v>399</v>
      </c>
      <c r="C155" s="67" t="s">
        <v>785</v>
      </c>
      <c r="D155" s="66"/>
      <c r="E155" s="68" t="s">
        <v>126</v>
      </c>
      <c r="F155" s="67" t="s">
        <v>704</v>
      </c>
      <c r="G155" s="67">
        <v>24.2</v>
      </c>
      <c r="H155" s="68"/>
      <c r="I155" s="68" t="s">
        <v>118</v>
      </c>
      <c r="J155" s="91">
        <f t="shared" si="9"/>
        <v>0</v>
      </c>
      <c r="K155" s="68">
        <v>200</v>
      </c>
      <c r="L155" s="92"/>
      <c r="M155" s="98" t="e">
        <f t="shared" si="10"/>
        <v>#DIV/0!</v>
      </c>
      <c r="N155" s="73" t="e">
        <f t="shared" si="11"/>
        <v>#DIV/0!</v>
      </c>
      <c r="O155" s="73" t="e">
        <f t="shared" si="12"/>
        <v>#DIV/0!</v>
      </c>
      <c r="P155" s="66"/>
    </row>
    <row r="156" spans="1:16" x14ac:dyDescent="0.2">
      <c r="A156" s="66" t="s">
        <v>408</v>
      </c>
      <c r="B156" s="67" t="s">
        <v>399</v>
      </c>
      <c r="C156" s="67" t="s">
        <v>760</v>
      </c>
      <c r="D156" s="66"/>
      <c r="E156" s="68" t="s">
        <v>175</v>
      </c>
      <c r="F156" s="67" t="s">
        <v>704</v>
      </c>
      <c r="G156" s="67">
        <v>6.3</v>
      </c>
      <c r="H156" s="68"/>
      <c r="I156" s="68" t="s">
        <v>118</v>
      </c>
      <c r="J156" s="91">
        <f t="shared" si="9"/>
        <v>0</v>
      </c>
      <c r="K156" s="68">
        <v>80</v>
      </c>
      <c r="L156" s="92"/>
      <c r="M156" s="98" t="e">
        <f t="shared" si="10"/>
        <v>#DIV/0!</v>
      </c>
      <c r="N156" s="73" t="e">
        <f t="shared" si="11"/>
        <v>#DIV/0!</v>
      </c>
      <c r="O156" s="73" t="e">
        <f t="shared" si="12"/>
        <v>#DIV/0!</v>
      </c>
      <c r="P156" s="66"/>
    </row>
    <row r="157" spans="1:16" x14ac:dyDescent="0.2">
      <c r="A157" s="66" t="s">
        <v>408</v>
      </c>
      <c r="B157" s="67" t="s">
        <v>399</v>
      </c>
      <c r="C157" s="67" t="s">
        <v>779</v>
      </c>
      <c r="D157" s="66"/>
      <c r="E157" s="68" t="s">
        <v>449</v>
      </c>
      <c r="F157" s="67" t="s">
        <v>704</v>
      </c>
      <c r="G157" s="67">
        <v>16.3</v>
      </c>
      <c r="H157" s="68"/>
      <c r="I157" s="68" t="s">
        <v>118</v>
      </c>
      <c r="J157" s="91">
        <f t="shared" si="9"/>
        <v>0</v>
      </c>
      <c r="K157" s="68">
        <v>120</v>
      </c>
      <c r="L157" s="92"/>
      <c r="M157" s="98" t="e">
        <f t="shared" si="10"/>
        <v>#DIV/0!</v>
      </c>
      <c r="N157" s="73" t="e">
        <f t="shared" si="11"/>
        <v>#DIV/0!</v>
      </c>
      <c r="O157" s="73" t="e">
        <f t="shared" si="12"/>
        <v>#DIV/0!</v>
      </c>
      <c r="P157" s="66"/>
    </row>
    <row r="158" spans="1:16" x14ac:dyDescent="0.2">
      <c r="A158" s="66" t="s">
        <v>408</v>
      </c>
      <c r="B158" s="67" t="s">
        <v>399</v>
      </c>
      <c r="C158" s="67" t="s">
        <v>762</v>
      </c>
      <c r="D158" s="66"/>
      <c r="E158" s="68" t="s">
        <v>137</v>
      </c>
      <c r="F158" s="67" t="s">
        <v>702</v>
      </c>
      <c r="G158" s="68">
        <v>6.9</v>
      </c>
      <c r="H158" s="68"/>
      <c r="I158" s="68" t="s">
        <v>476</v>
      </c>
      <c r="J158" s="91">
        <f t="shared" si="9"/>
        <v>0</v>
      </c>
      <c r="K158" s="68">
        <v>400</v>
      </c>
      <c r="L158" s="92"/>
      <c r="M158" s="98" t="e">
        <f t="shared" si="10"/>
        <v>#DIV/0!</v>
      </c>
      <c r="N158" s="73" t="e">
        <f t="shared" si="11"/>
        <v>#DIV/0!</v>
      </c>
      <c r="O158" s="73" t="e">
        <f t="shared" si="12"/>
        <v>#DIV/0!</v>
      </c>
      <c r="P158" s="66"/>
    </row>
    <row r="159" spans="1:16" x14ac:dyDescent="0.2">
      <c r="A159" s="66" t="s">
        <v>408</v>
      </c>
      <c r="B159" s="67" t="s">
        <v>399</v>
      </c>
      <c r="C159" s="67" t="s">
        <v>773</v>
      </c>
      <c r="D159" s="66"/>
      <c r="E159" s="68" t="s">
        <v>777</v>
      </c>
      <c r="F159" s="67" t="s">
        <v>704</v>
      </c>
      <c r="G159" s="67">
        <v>13.7</v>
      </c>
      <c r="H159" s="68"/>
      <c r="I159" s="68" t="s">
        <v>477</v>
      </c>
      <c r="J159" s="91">
        <f t="shared" si="9"/>
        <v>0</v>
      </c>
      <c r="K159" s="68">
        <v>200</v>
      </c>
      <c r="L159" s="92"/>
      <c r="M159" s="98" t="e">
        <f t="shared" si="10"/>
        <v>#DIV/0!</v>
      </c>
      <c r="N159" s="73" t="e">
        <f t="shared" si="11"/>
        <v>#DIV/0!</v>
      </c>
      <c r="O159" s="73" t="e">
        <f t="shared" si="12"/>
        <v>#DIV/0!</v>
      </c>
      <c r="P159" s="66"/>
    </row>
    <row r="160" spans="1:16" x14ac:dyDescent="0.2">
      <c r="A160" s="66" t="s">
        <v>408</v>
      </c>
      <c r="B160" s="67" t="s">
        <v>399</v>
      </c>
      <c r="C160" s="67" t="s">
        <v>717</v>
      </c>
      <c r="D160" s="66"/>
      <c r="E160" s="68" t="s">
        <v>716</v>
      </c>
      <c r="F160" s="67" t="s">
        <v>120</v>
      </c>
      <c r="G160" s="67" t="s">
        <v>120</v>
      </c>
      <c r="H160" s="68">
        <v>0.8</v>
      </c>
      <c r="I160" s="68" t="s">
        <v>128</v>
      </c>
      <c r="J160" s="93"/>
      <c r="K160" s="68" t="s">
        <v>120</v>
      </c>
      <c r="L160" s="67"/>
      <c r="M160" s="98"/>
      <c r="N160" s="73"/>
      <c r="O160" s="73"/>
      <c r="P160" s="66"/>
    </row>
    <row r="161" spans="1:16" x14ac:dyDescent="0.2">
      <c r="A161" s="66" t="s">
        <v>408</v>
      </c>
      <c r="B161" s="67" t="s">
        <v>399</v>
      </c>
      <c r="C161" s="67" t="s">
        <v>718</v>
      </c>
      <c r="D161" s="66"/>
      <c r="E161" s="68" t="s">
        <v>716</v>
      </c>
      <c r="F161" s="67" t="s">
        <v>120</v>
      </c>
      <c r="G161" s="67" t="s">
        <v>120</v>
      </c>
      <c r="H161" s="68">
        <v>0.9</v>
      </c>
      <c r="I161" s="68" t="s">
        <v>128</v>
      </c>
      <c r="J161" s="93"/>
      <c r="K161" s="68" t="s">
        <v>120</v>
      </c>
      <c r="L161" s="67"/>
      <c r="M161" s="98"/>
      <c r="N161" s="73"/>
      <c r="O161" s="73"/>
      <c r="P161" s="66"/>
    </row>
    <row r="162" spans="1:16" x14ac:dyDescent="0.2">
      <c r="A162" s="66" t="s">
        <v>408</v>
      </c>
      <c r="B162" s="67" t="s">
        <v>399</v>
      </c>
      <c r="C162" s="67" t="s">
        <v>788</v>
      </c>
      <c r="D162" s="66"/>
      <c r="E162" s="68" t="s">
        <v>457</v>
      </c>
      <c r="F162" s="67" t="s">
        <v>705</v>
      </c>
      <c r="G162" s="67">
        <v>39</v>
      </c>
      <c r="H162" s="68"/>
      <c r="I162" s="68" t="s">
        <v>121</v>
      </c>
      <c r="J162" s="91">
        <f>J159</f>
        <v>0</v>
      </c>
      <c r="K162" s="68">
        <v>80</v>
      </c>
      <c r="L162" s="92"/>
      <c r="M162" s="98" t="e">
        <f t="shared" si="10"/>
        <v>#DIV/0!</v>
      </c>
      <c r="N162" s="73" t="e">
        <f t="shared" si="11"/>
        <v>#DIV/0!</v>
      </c>
      <c r="O162" s="73" t="e">
        <f t="shared" si="12"/>
        <v>#DIV/0!</v>
      </c>
      <c r="P162" s="66"/>
    </row>
    <row r="163" spans="1:16" x14ac:dyDescent="0.2">
      <c r="A163" s="66" t="s">
        <v>408</v>
      </c>
      <c r="B163" s="67" t="s">
        <v>399</v>
      </c>
      <c r="C163" s="67" t="s">
        <v>752</v>
      </c>
      <c r="D163" s="66"/>
      <c r="E163" s="68" t="s">
        <v>458</v>
      </c>
      <c r="F163" s="67" t="s">
        <v>702</v>
      </c>
      <c r="G163" s="68">
        <v>2.8</v>
      </c>
      <c r="H163" s="68"/>
      <c r="I163" s="68" t="s">
        <v>121</v>
      </c>
      <c r="J163" s="91">
        <f t="shared" ref="J163:J170" si="13">J162</f>
        <v>0</v>
      </c>
      <c r="K163" s="68">
        <v>200</v>
      </c>
      <c r="L163" s="92"/>
      <c r="M163" s="98" t="e">
        <f t="shared" si="10"/>
        <v>#DIV/0!</v>
      </c>
      <c r="N163" s="73" t="e">
        <f t="shared" si="11"/>
        <v>#DIV/0!</v>
      </c>
      <c r="O163" s="73" t="e">
        <f t="shared" si="12"/>
        <v>#DIV/0!</v>
      </c>
      <c r="P163" s="66"/>
    </row>
    <row r="164" spans="1:16" x14ac:dyDescent="0.2">
      <c r="A164" s="66" t="s">
        <v>408</v>
      </c>
      <c r="B164" s="67" t="s">
        <v>399</v>
      </c>
      <c r="C164" s="67" t="s">
        <v>781</v>
      </c>
      <c r="D164" s="66"/>
      <c r="E164" s="68" t="s">
        <v>178</v>
      </c>
      <c r="F164" s="67" t="s">
        <v>702</v>
      </c>
      <c r="G164" s="67">
        <v>17.899999999999999</v>
      </c>
      <c r="H164" s="68"/>
      <c r="I164" s="68" t="s">
        <v>121</v>
      </c>
      <c r="J164" s="91">
        <f t="shared" si="13"/>
        <v>0</v>
      </c>
      <c r="K164" s="68">
        <v>200</v>
      </c>
      <c r="L164" s="92"/>
      <c r="M164" s="98" t="e">
        <f t="shared" si="10"/>
        <v>#DIV/0!</v>
      </c>
      <c r="N164" s="73" t="e">
        <f t="shared" si="11"/>
        <v>#DIV/0!</v>
      </c>
      <c r="O164" s="73" t="e">
        <f t="shared" si="12"/>
        <v>#DIV/0!</v>
      </c>
      <c r="P164" s="66"/>
    </row>
    <row r="165" spans="1:16" x14ac:dyDescent="0.2">
      <c r="A165" s="66" t="s">
        <v>408</v>
      </c>
      <c r="B165" s="67" t="s">
        <v>399</v>
      </c>
      <c r="C165" s="67" t="s">
        <v>768</v>
      </c>
      <c r="D165" s="66"/>
      <c r="E165" s="68" t="s">
        <v>776</v>
      </c>
      <c r="F165" s="67" t="s">
        <v>704</v>
      </c>
      <c r="G165" s="67">
        <v>10.199999999999999</v>
      </c>
      <c r="H165" s="68"/>
      <c r="I165" s="68" t="s">
        <v>128</v>
      </c>
      <c r="J165" s="91">
        <f t="shared" si="13"/>
        <v>0</v>
      </c>
      <c r="K165" s="68">
        <v>200</v>
      </c>
      <c r="L165" s="92"/>
      <c r="M165" s="98" t="e">
        <f t="shared" si="10"/>
        <v>#DIV/0!</v>
      </c>
      <c r="N165" s="73" t="e">
        <f t="shared" si="11"/>
        <v>#DIV/0!</v>
      </c>
      <c r="O165" s="73" t="e">
        <f t="shared" si="12"/>
        <v>#DIV/0!</v>
      </c>
      <c r="P165" s="66"/>
    </row>
    <row r="166" spans="1:16" x14ac:dyDescent="0.2">
      <c r="A166" s="66" t="s">
        <v>408</v>
      </c>
      <c r="B166" s="67" t="s">
        <v>399</v>
      </c>
      <c r="C166" s="67" t="s">
        <v>740</v>
      </c>
      <c r="D166" s="66"/>
      <c r="E166" s="68" t="s">
        <v>127</v>
      </c>
      <c r="F166" s="67" t="s">
        <v>702</v>
      </c>
      <c r="G166" s="67">
        <v>1.1000000000000001</v>
      </c>
      <c r="H166" s="68"/>
      <c r="I166" s="68" t="s">
        <v>121</v>
      </c>
      <c r="J166" s="91">
        <f t="shared" si="13"/>
        <v>0</v>
      </c>
      <c r="K166" s="68">
        <v>200</v>
      </c>
      <c r="L166" s="92"/>
      <c r="M166" s="98" t="e">
        <f t="shared" si="10"/>
        <v>#DIV/0!</v>
      </c>
      <c r="N166" s="73" t="e">
        <f t="shared" si="11"/>
        <v>#DIV/0!</v>
      </c>
      <c r="O166" s="73" t="e">
        <f t="shared" si="12"/>
        <v>#DIV/0!</v>
      </c>
      <c r="P166" s="66"/>
    </row>
    <row r="167" spans="1:16" x14ac:dyDescent="0.2">
      <c r="A167" s="66" t="s">
        <v>408</v>
      </c>
      <c r="B167" s="67" t="s">
        <v>399</v>
      </c>
      <c r="C167" s="67" t="s">
        <v>741</v>
      </c>
      <c r="D167" s="66"/>
      <c r="E167" s="68" t="s">
        <v>127</v>
      </c>
      <c r="F167" s="67" t="s">
        <v>702</v>
      </c>
      <c r="G167" s="67">
        <v>1.1000000000000001</v>
      </c>
      <c r="H167" s="68"/>
      <c r="I167" s="68" t="s">
        <v>121</v>
      </c>
      <c r="J167" s="91">
        <f t="shared" si="13"/>
        <v>0</v>
      </c>
      <c r="K167" s="68">
        <v>200</v>
      </c>
      <c r="L167" s="92"/>
      <c r="M167" s="98" t="e">
        <f t="shared" si="10"/>
        <v>#DIV/0!</v>
      </c>
      <c r="N167" s="73" t="e">
        <f t="shared" si="11"/>
        <v>#DIV/0!</v>
      </c>
      <c r="O167" s="73" t="e">
        <f t="shared" si="12"/>
        <v>#DIV/0!</v>
      </c>
      <c r="P167" s="66"/>
    </row>
    <row r="168" spans="1:16" x14ac:dyDescent="0.2">
      <c r="A168" s="66" t="s">
        <v>408</v>
      </c>
      <c r="B168" s="67" t="s">
        <v>399</v>
      </c>
      <c r="C168" s="67" t="s">
        <v>744</v>
      </c>
      <c r="D168" s="66"/>
      <c r="E168" s="68" t="s">
        <v>129</v>
      </c>
      <c r="F168" s="67" t="s">
        <v>702</v>
      </c>
      <c r="G168" s="67">
        <v>1.2</v>
      </c>
      <c r="H168" s="68"/>
      <c r="I168" s="68" t="s">
        <v>121</v>
      </c>
      <c r="J168" s="91">
        <f t="shared" si="13"/>
        <v>0</v>
      </c>
      <c r="K168" s="68">
        <v>400</v>
      </c>
      <c r="L168" s="92"/>
      <c r="M168" s="98" t="e">
        <f t="shared" si="10"/>
        <v>#DIV/0!</v>
      </c>
      <c r="N168" s="73" t="e">
        <f t="shared" si="11"/>
        <v>#DIV/0!</v>
      </c>
      <c r="O168" s="73" t="e">
        <f t="shared" si="12"/>
        <v>#DIV/0!</v>
      </c>
      <c r="P168" s="66"/>
    </row>
    <row r="169" spans="1:16" x14ac:dyDescent="0.2">
      <c r="A169" s="66" t="s">
        <v>408</v>
      </c>
      <c r="B169" s="67" t="s">
        <v>399</v>
      </c>
      <c r="C169" s="67" t="s">
        <v>742</v>
      </c>
      <c r="D169" s="66"/>
      <c r="E169" s="68" t="s">
        <v>127</v>
      </c>
      <c r="F169" s="67" t="s">
        <v>702</v>
      </c>
      <c r="G169" s="67">
        <v>1.1000000000000001</v>
      </c>
      <c r="H169" s="68"/>
      <c r="I169" s="68" t="s">
        <v>121</v>
      </c>
      <c r="J169" s="91">
        <f t="shared" si="13"/>
        <v>0</v>
      </c>
      <c r="K169" s="68">
        <v>200</v>
      </c>
      <c r="L169" s="92"/>
      <c r="M169" s="98" t="e">
        <f t="shared" si="10"/>
        <v>#DIV/0!</v>
      </c>
      <c r="N169" s="73" t="e">
        <f t="shared" si="11"/>
        <v>#DIV/0!</v>
      </c>
      <c r="O169" s="73" t="e">
        <f t="shared" si="12"/>
        <v>#DIV/0!</v>
      </c>
      <c r="P169" s="66"/>
    </row>
    <row r="170" spans="1:16" x14ac:dyDescent="0.2">
      <c r="A170" s="66" t="s">
        <v>408</v>
      </c>
      <c r="B170" s="67" t="s">
        <v>399</v>
      </c>
      <c r="C170" s="67" t="s">
        <v>743</v>
      </c>
      <c r="D170" s="66"/>
      <c r="E170" s="68" t="s">
        <v>127</v>
      </c>
      <c r="F170" s="67" t="s">
        <v>702</v>
      </c>
      <c r="G170" s="67">
        <v>1.1000000000000001</v>
      </c>
      <c r="H170" s="68"/>
      <c r="I170" s="68" t="s">
        <v>121</v>
      </c>
      <c r="J170" s="91">
        <f t="shared" si="13"/>
        <v>0</v>
      </c>
      <c r="K170" s="68">
        <v>200</v>
      </c>
      <c r="L170" s="92"/>
      <c r="M170" s="98" t="e">
        <f t="shared" si="10"/>
        <v>#DIV/0!</v>
      </c>
      <c r="N170" s="73" t="e">
        <f t="shared" si="11"/>
        <v>#DIV/0!</v>
      </c>
      <c r="O170" s="73" t="e">
        <f t="shared" si="12"/>
        <v>#DIV/0!</v>
      </c>
      <c r="P170" s="66"/>
    </row>
    <row r="171" spans="1:16" x14ac:dyDescent="0.2">
      <c r="A171" s="66" t="s">
        <v>408</v>
      </c>
      <c r="B171" s="67" t="s">
        <v>399</v>
      </c>
      <c r="C171" s="63" t="s">
        <v>714</v>
      </c>
      <c r="D171" s="66"/>
      <c r="E171" s="68" t="s">
        <v>712</v>
      </c>
      <c r="F171" s="67" t="s">
        <v>708</v>
      </c>
      <c r="G171" s="67" t="s">
        <v>120</v>
      </c>
      <c r="H171" s="68">
        <v>34.299999999999997</v>
      </c>
      <c r="I171" s="68" t="s">
        <v>478</v>
      </c>
      <c r="J171" s="93"/>
      <c r="K171" s="68" t="s">
        <v>120</v>
      </c>
      <c r="L171" s="67"/>
      <c r="M171" s="98"/>
      <c r="N171" s="73"/>
      <c r="O171" s="73"/>
      <c r="P171" s="66"/>
    </row>
    <row r="172" spans="1:16" x14ac:dyDescent="0.2">
      <c r="A172" s="66" t="s">
        <v>408</v>
      </c>
      <c r="B172" s="67" t="s">
        <v>399</v>
      </c>
      <c r="C172" s="67" t="s">
        <v>782</v>
      </c>
      <c r="D172" s="66"/>
      <c r="E172" s="68" t="s">
        <v>178</v>
      </c>
      <c r="F172" s="67" t="s">
        <v>702</v>
      </c>
      <c r="G172" s="67">
        <v>17.899999999999999</v>
      </c>
      <c r="H172" s="68"/>
      <c r="I172" s="68" t="s">
        <v>121</v>
      </c>
      <c r="J172" s="91">
        <f>J170</f>
        <v>0</v>
      </c>
      <c r="K172" s="68">
        <v>200</v>
      </c>
      <c r="L172" s="92"/>
      <c r="M172" s="98" t="e">
        <f t="shared" si="10"/>
        <v>#DIV/0!</v>
      </c>
      <c r="N172" s="73" t="e">
        <f t="shared" si="11"/>
        <v>#DIV/0!</v>
      </c>
      <c r="O172" s="73" t="e">
        <f t="shared" si="12"/>
        <v>#DIV/0!</v>
      </c>
      <c r="P172" s="66"/>
    </row>
    <row r="173" spans="1:16" x14ac:dyDescent="0.2">
      <c r="A173" s="66" t="s">
        <v>408</v>
      </c>
      <c r="B173" s="67" t="s">
        <v>399</v>
      </c>
      <c r="C173" s="67" t="s">
        <v>745</v>
      </c>
      <c r="D173" s="66"/>
      <c r="E173" s="68" t="s">
        <v>129</v>
      </c>
      <c r="F173" s="67" t="s">
        <v>702</v>
      </c>
      <c r="G173" s="68">
        <v>1.2</v>
      </c>
      <c r="H173" s="68"/>
      <c r="I173" s="68" t="s">
        <v>121</v>
      </c>
      <c r="J173" s="91">
        <f>J172</f>
        <v>0</v>
      </c>
      <c r="K173" s="68">
        <v>400</v>
      </c>
      <c r="L173" s="92"/>
      <c r="M173" s="98" t="e">
        <f t="shared" si="10"/>
        <v>#DIV/0!</v>
      </c>
      <c r="N173" s="73" t="e">
        <f t="shared" si="11"/>
        <v>#DIV/0!</v>
      </c>
      <c r="O173" s="73" t="e">
        <f t="shared" si="12"/>
        <v>#DIV/0!</v>
      </c>
      <c r="P173" s="66"/>
    </row>
    <row r="174" spans="1:16" x14ac:dyDescent="0.2">
      <c r="A174" s="66" t="s">
        <v>408</v>
      </c>
      <c r="B174" s="67" t="s">
        <v>399</v>
      </c>
      <c r="C174" s="67" t="s">
        <v>748</v>
      </c>
      <c r="D174" s="66"/>
      <c r="E174" s="68" t="s">
        <v>127</v>
      </c>
      <c r="F174" s="67" t="s">
        <v>702</v>
      </c>
      <c r="G174" s="67">
        <v>1.2</v>
      </c>
      <c r="H174" s="68"/>
      <c r="I174" s="68" t="s">
        <v>121</v>
      </c>
      <c r="J174" s="91">
        <f t="shared" ref="J174:J182" si="14">J173</f>
        <v>0</v>
      </c>
      <c r="K174" s="68">
        <v>200</v>
      </c>
      <c r="L174" s="92"/>
      <c r="M174" s="98" t="e">
        <f t="shared" si="10"/>
        <v>#DIV/0!</v>
      </c>
      <c r="N174" s="73" t="e">
        <f t="shared" si="11"/>
        <v>#DIV/0!</v>
      </c>
      <c r="O174" s="73" t="e">
        <f t="shared" si="12"/>
        <v>#DIV/0!</v>
      </c>
      <c r="P174" s="66"/>
    </row>
    <row r="175" spans="1:16" x14ac:dyDescent="0.2">
      <c r="A175" s="66" t="s">
        <v>408</v>
      </c>
      <c r="B175" s="67" t="s">
        <v>399</v>
      </c>
      <c r="C175" s="67" t="s">
        <v>749</v>
      </c>
      <c r="D175" s="66"/>
      <c r="E175" s="68" t="s">
        <v>127</v>
      </c>
      <c r="F175" s="67" t="s">
        <v>702</v>
      </c>
      <c r="G175" s="67">
        <v>1.2</v>
      </c>
      <c r="H175" s="68"/>
      <c r="I175" s="68" t="s">
        <v>121</v>
      </c>
      <c r="J175" s="91">
        <f t="shared" si="14"/>
        <v>0</v>
      </c>
      <c r="K175" s="68">
        <v>200</v>
      </c>
      <c r="L175" s="92"/>
      <c r="M175" s="98" t="e">
        <f t="shared" si="10"/>
        <v>#DIV/0!</v>
      </c>
      <c r="N175" s="73" t="e">
        <f t="shared" si="11"/>
        <v>#DIV/0!</v>
      </c>
      <c r="O175" s="73" t="e">
        <f t="shared" si="12"/>
        <v>#DIV/0!</v>
      </c>
      <c r="P175" s="66"/>
    </row>
    <row r="176" spans="1:16" x14ac:dyDescent="0.2">
      <c r="A176" s="66" t="s">
        <v>408</v>
      </c>
      <c r="B176" s="67" t="s">
        <v>399</v>
      </c>
      <c r="C176" s="67" t="s">
        <v>767</v>
      </c>
      <c r="D176" s="66"/>
      <c r="E176" s="68" t="s">
        <v>775</v>
      </c>
      <c r="F176" s="67" t="s">
        <v>704</v>
      </c>
      <c r="G176" s="67">
        <v>10</v>
      </c>
      <c r="H176" s="68"/>
      <c r="I176" s="68" t="s">
        <v>128</v>
      </c>
      <c r="J176" s="91">
        <f t="shared" si="14"/>
        <v>0</v>
      </c>
      <c r="K176" s="68">
        <v>200</v>
      </c>
      <c r="L176" s="92"/>
      <c r="M176" s="98" t="e">
        <f t="shared" si="10"/>
        <v>#DIV/0!</v>
      </c>
      <c r="N176" s="73" t="e">
        <f t="shared" si="11"/>
        <v>#DIV/0!</v>
      </c>
      <c r="O176" s="73" t="e">
        <f t="shared" si="12"/>
        <v>#DIV/0!</v>
      </c>
      <c r="P176" s="66"/>
    </row>
    <row r="177" spans="1:16" x14ac:dyDescent="0.2">
      <c r="A177" s="66" t="s">
        <v>408</v>
      </c>
      <c r="B177" s="67" t="s">
        <v>399</v>
      </c>
      <c r="C177" s="67" t="s">
        <v>787</v>
      </c>
      <c r="D177" s="66"/>
      <c r="E177" s="68" t="s">
        <v>178</v>
      </c>
      <c r="F177" s="67" t="s">
        <v>702</v>
      </c>
      <c r="G177" s="67">
        <v>34.1</v>
      </c>
      <c r="H177" s="68"/>
      <c r="I177" s="68" t="s">
        <v>121</v>
      </c>
      <c r="J177" s="91">
        <f t="shared" si="14"/>
        <v>0</v>
      </c>
      <c r="K177" s="68">
        <v>200</v>
      </c>
      <c r="L177" s="92"/>
      <c r="M177" s="98" t="e">
        <f t="shared" si="10"/>
        <v>#DIV/0!</v>
      </c>
      <c r="N177" s="73" t="e">
        <f t="shared" si="11"/>
        <v>#DIV/0!</v>
      </c>
      <c r="O177" s="73" t="e">
        <f t="shared" si="12"/>
        <v>#DIV/0!</v>
      </c>
      <c r="P177" s="66"/>
    </row>
    <row r="178" spans="1:16" x14ac:dyDescent="0.2">
      <c r="A178" s="66" t="s">
        <v>408</v>
      </c>
      <c r="B178" s="67" t="s">
        <v>399</v>
      </c>
      <c r="C178" s="67" t="s">
        <v>787</v>
      </c>
      <c r="D178" s="66"/>
      <c r="E178" s="68" t="s">
        <v>178</v>
      </c>
      <c r="F178" s="67" t="s">
        <v>702</v>
      </c>
      <c r="G178" s="67">
        <v>34.1</v>
      </c>
      <c r="H178" s="68"/>
      <c r="I178" s="68" t="s">
        <v>121</v>
      </c>
      <c r="J178" s="91">
        <f t="shared" si="14"/>
        <v>0</v>
      </c>
      <c r="K178" s="68">
        <v>200</v>
      </c>
      <c r="L178" s="92"/>
      <c r="M178" s="98" t="e">
        <f t="shared" si="10"/>
        <v>#DIV/0!</v>
      </c>
      <c r="N178" s="73" t="e">
        <f t="shared" si="11"/>
        <v>#DIV/0!</v>
      </c>
      <c r="O178" s="73" t="e">
        <f t="shared" si="12"/>
        <v>#DIV/0!</v>
      </c>
      <c r="P178" s="66"/>
    </row>
    <row r="179" spans="1:16" x14ac:dyDescent="0.2">
      <c r="A179" s="66" t="s">
        <v>408</v>
      </c>
      <c r="B179" s="67" t="s">
        <v>399</v>
      </c>
      <c r="C179" s="67" t="s">
        <v>747</v>
      </c>
      <c r="D179" s="66"/>
      <c r="E179" s="68" t="s">
        <v>129</v>
      </c>
      <c r="F179" s="67" t="s">
        <v>702</v>
      </c>
      <c r="G179" s="68">
        <v>1.2</v>
      </c>
      <c r="H179" s="68"/>
      <c r="I179" s="68" t="s">
        <v>121</v>
      </c>
      <c r="J179" s="91">
        <f t="shared" si="14"/>
        <v>0</v>
      </c>
      <c r="K179" s="68">
        <v>400</v>
      </c>
      <c r="L179" s="92"/>
      <c r="M179" s="98" t="e">
        <f t="shared" si="10"/>
        <v>#DIV/0!</v>
      </c>
      <c r="N179" s="73" t="e">
        <f t="shared" si="11"/>
        <v>#DIV/0!</v>
      </c>
      <c r="O179" s="73" t="e">
        <f t="shared" si="12"/>
        <v>#DIV/0!</v>
      </c>
      <c r="P179" s="66"/>
    </row>
    <row r="180" spans="1:16" x14ac:dyDescent="0.2">
      <c r="A180" s="66" t="s">
        <v>408</v>
      </c>
      <c r="B180" s="67" t="s">
        <v>399</v>
      </c>
      <c r="C180" s="67" t="s">
        <v>746</v>
      </c>
      <c r="D180" s="66"/>
      <c r="E180" s="68" t="s">
        <v>129</v>
      </c>
      <c r="F180" s="67" t="s">
        <v>702</v>
      </c>
      <c r="G180" s="68">
        <v>1.2</v>
      </c>
      <c r="H180" s="68"/>
      <c r="I180" s="68" t="s">
        <v>121</v>
      </c>
      <c r="J180" s="91">
        <f t="shared" si="14"/>
        <v>0</v>
      </c>
      <c r="K180" s="68">
        <v>400</v>
      </c>
      <c r="L180" s="92"/>
      <c r="M180" s="98" t="e">
        <f t="shared" si="10"/>
        <v>#DIV/0!</v>
      </c>
      <c r="N180" s="73" t="e">
        <f t="shared" si="11"/>
        <v>#DIV/0!</v>
      </c>
      <c r="O180" s="73" t="e">
        <f t="shared" si="12"/>
        <v>#DIV/0!</v>
      </c>
      <c r="P180" s="66"/>
    </row>
    <row r="181" spans="1:16" x14ac:dyDescent="0.2">
      <c r="A181" s="66" t="s">
        <v>408</v>
      </c>
      <c r="B181" s="67" t="s">
        <v>399</v>
      </c>
      <c r="C181" s="67" t="s">
        <v>750</v>
      </c>
      <c r="D181" s="66"/>
      <c r="E181" s="68" t="s">
        <v>127</v>
      </c>
      <c r="F181" s="67" t="s">
        <v>702</v>
      </c>
      <c r="G181" s="67">
        <v>1.2</v>
      </c>
      <c r="H181" s="68"/>
      <c r="I181" s="68" t="s">
        <v>121</v>
      </c>
      <c r="J181" s="91">
        <f t="shared" si="14"/>
        <v>0</v>
      </c>
      <c r="K181" s="68">
        <v>200</v>
      </c>
      <c r="L181" s="92"/>
      <c r="M181" s="98" t="e">
        <f t="shared" si="10"/>
        <v>#DIV/0!</v>
      </c>
      <c r="N181" s="73" t="e">
        <f t="shared" si="11"/>
        <v>#DIV/0!</v>
      </c>
      <c r="O181" s="73" t="e">
        <f t="shared" si="12"/>
        <v>#DIV/0!</v>
      </c>
      <c r="P181" s="66"/>
    </row>
    <row r="182" spans="1:16" x14ac:dyDescent="0.2">
      <c r="A182" s="66" t="s">
        <v>408</v>
      </c>
      <c r="B182" s="67" t="s">
        <v>399</v>
      </c>
      <c r="C182" s="67" t="s">
        <v>751</v>
      </c>
      <c r="D182" s="66"/>
      <c r="E182" s="68" t="s">
        <v>127</v>
      </c>
      <c r="F182" s="67" t="s">
        <v>702</v>
      </c>
      <c r="G182" s="67">
        <v>1.2</v>
      </c>
      <c r="H182" s="68"/>
      <c r="I182" s="68" t="s">
        <v>121</v>
      </c>
      <c r="J182" s="91">
        <f t="shared" si="14"/>
        <v>0</v>
      </c>
      <c r="K182" s="68">
        <v>200</v>
      </c>
      <c r="L182" s="92"/>
      <c r="M182" s="98" t="e">
        <f t="shared" si="10"/>
        <v>#DIV/0!</v>
      </c>
      <c r="N182" s="73" t="e">
        <f t="shared" si="11"/>
        <v>#DIV/0!</v>
      </c>
      <c r="O182" s="73" t="e">
        <f t="shared" si="12"/>
        <v>#DIV/0!</v>
      </c>
      <c r="P182" s="66"/>
    </row>
    <row r="183" spans="1:16" x14ac:dyDescent="0.2">
      <c r="A183" s="66" t="s">
        <v>408</v>
      </c>
      <c r="B183" s="67" t="s">
        <v>399</v>
      </c>
      <c r="C183" s="63" t="s">
        <v>715</v>
      </c>
      <c r="D183" s="60"/>
      <c r="E183" s="62" t="s">
        <v>713</v>
      </c>
      <c r="F183" s="67" t="s">
        <v>708</v>
      </c>
      <c r="G183" s="67" t="s">
        <v>120</v>
      </c>
      <c r="H183" s="68">
        <v>34.299999999999997</v>
      </c>
      <c r="I183" s="68" t="s">
        <v>478</v>
      </c>
      <c r="J183" s="93"/>
      <c r="K183" s="68" t="s">
        <v>120</v>
      </c>
      <c r="L183" s="67"/>
      <c r="M183" s="98"/>
      <c r="N183" s="73"/>
      <c r="O183" s="73"/>
      <c r="P183" s="66"/>
    </row>
    <row r="184" spans="1:16" x14ac:dyDescent="0.2">
      <c r="A184" s="66" t="s">
        <v>408</v>
      </c>
      <c r="B184" s="67" t="s">
        <v>399</v>
      </c>
      <c r="C184" s="67" t="s">
        <v>793</v>
      </c>
      <c r="D184" s="66"/>
      <c r="E184" s="68" t="s">
        <v>125</v>
      </c>
      <c r="F184" s="67" t="s">
        <v>709</v>
      </c>
      <c r="G184" s="67">
        <v>513.29999999999995</v>
      </c>
      <c r="H184" s="68"/>
      <c r="I184" s="68" t="s">
        <v>478</v>
      </c>
      <c r="J184" s="91">
        <f>J182</f>
        <v>0</v>
      </c>
      <c r="K184" s="68">
        <v>200</v>
      </c>
      <c r="L184" s="92"/>
      <c r="M184" s="98" t="e">
        <f t="shared" si="10"/>
        <v>#DIV/0!</v>
      </c>
      <c r="N184" s="73" t="e">
        <f t="shared" si="11"/>
        <v>#DIV/0!</v>
      </c>
      <c r="O184" s="73" t="e">
        <f t="shared" si="12"/>
        <v>#DIV/0!</v>
      </c>
      <c r="P184" s="66"/>
    </row>
    <row r="185" spans="1:16" x14ac:dyDescent="0.2">
      <c r="A185" s="66" t="s">
        <v>408</v>
      </c>
      <c r="B185" s="67" t="s">
        <v>399</v>
      </c>
      <c r="C185" s="67"/>
      <c r="D185" s="66"/>
      <c r="E185" s="68" t="s">
        <v>126</v>
      </c>
      <c r="F185" s="67" t="s">
        <v>704</v>
      </c>
      <c r="G185" s="67">
        <v>4.8</v>
      </c>
      <c r="H185" s="68"/>
      <c r="I185" s="68" t="s">
        <v>118</v>
      </c>
      <c r="J185" s="91">
        <f>J184</f>
        <v>0</v>
      </c>
      <c r="K185" s="68">
        <v>200</v>
      </c>
      <c r="L185" s="92"/>
      <c r="M185" s="98" t="e">
        <f t="shared" si="10"/>
        <v>#DIV/0!</v>
      </c>
      <c r="N185" s="73" t="e">
        <f t="shared" si="11"/>
        <v>#DIV/0!</v>
      </c>
      <c r="O185" s="73" t="e">
        <f t="shared" si="12"/>
        <v>#DIV/0!</v>
      </c>
      <c r="P185" s="66"/>
    </row>
    <row r="186" spans="1:16" x14ac:dyDescent="0.2">
      <c r="A186" s="66" t="s">
        <v>408</v>
      </c>
      <c r="B186" s="67" t="s">
        <v>399</v>
      </c>
      <c r="C186" s="67"/>
      <c r="D186" s="66"/>
      <c r="E186" s="68" t="s">
        <v>126</v>
      </c>
      <c r="F186" s="67" t="s">
        <v>704</v>
      </c>
      <c r="G186" s="67">
        <v>19</v>
      </c>
      <c r="H186" s="68"/>
      <c r="I186" s="68" t="s">
        <v>118</v>
      </c>
      <c r="J186" s="91">
        <f t="shared" ref="J186:J187" si="15">J185</f>
        <v>0</v>
      </c>
      <c r="K186" s="68">
        <v>200</v>
      </c>
      <c r="L186" s="92"/>
      <c r="M186" s="98" t="e">
        <f t="shared" si="10"/>
        <v>#DIV/0!</v>
      </c>
      <c r="N186" s="73" t="e">
        <f t="shared" si="11"/>
        <v>#DIV/0!</v>
      </c>
      <c r="O186" s="73" t="e">
        <f t="shared" si="12"/>
        <v>#DIV/0!</v>
      </c>
      <c r="P186" s="66"/>
    </row>
    <row r="187" spans="1:16" ht="13.5" thickBot="1" x14ac:dyDescent="0.25">
      <c r="A187" s="66" t="s">
        <v>408</v>
      </c>
      <c r="B187" s="67" t="s">
        <v>399</v>
      </c>
      <c r="C187" s="67"/>
      <c r="D187" s="66"/>
      <c r="E187" s="68" t="s">
        <v>126</v>
      </c>
      <c r="F187" s="67" t="s">
        <v>704</v>
      </c>
      <c r="G187" s="67">
        <v>61.5</v>
      </c>
      <c r="H187" s="68"/>
      <c r="I187" s="68" t="s">
        <v>118</v>
      </c>
      <c r="J187" s="91">
        <f t="shared" si="15"/>
        <v>0</v>
      </c>
      <c r="K187" s="68">
        <v>200</v>
      </c>
      <c r="L187" s="92"/>
      <c r="M187" s="98" t="e">
        <f t="shared" si="10"/>
        <v>#DIV/0!</v>
      </c>
      <c r="N187" s="73" t="e">
        <f t="shared" si="11"/>
        <v>#DIV/0!</v>
      </c>
      <c r="O187" s="73" t="e">
        <f t="shared" si="12"/>
        <v>#DIV/0!</v>
      </c>
      <c r="P187" s="66"/>
    </row>
    <row r="188" spans="1:16" ht="13.5" thickBot="1" x14ac:dyDescent="0.25">
      <c r="A188" s="3" t="s">
        <v>408</v>
      </c>
      <c r="B188" s="4"/>
      <c r="C188" s="4"/>
      <c r="D188" s="4"/>
      <c r="E188" s="4"/>
      <c r="F188" s="4" t="s">
        <v>134</v>
      </c>
      <c r="G188" s="58">
        <f>SUM(G2:G187)</f>
        <v>8488.86</v>
      </c>
      <c r="H188" s="58"/>
      <c r="I188" s="4"/>
      <c r="J188" s="4"/>
      <c r="K188" s="4"/>
      <c r="L188" s="4"/>
      <c r="M188" s="97" t="e">
        <f>SUM(M2:M187)</f>
        <v>#DIV/0!</v>
      </c>
      <c r="N188" s="74" t="e">
        <f t="shared" ref="N188:O188" si="16">SUM(N2:N187)</f>
        <v>#DIV/0!</v>
      </c>
      <c r="O188" s="74" t="e">
        <f t="shared" si="16"/>
        <v>#DIV/0!</v>
      </c>
      <c r="P188" s="5"/>
    </row>
  </sheetData>
  <autoFilter ref="A1:P188" xr:uid="{4B3CBD5E-B3BC-4FBE-AE2B-4ECD18391040}"/>
  <phoneticPr fontId="2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A527-3656-461E-A513-167FCE1ED43D}">
  <sheetPr>
    <tabColor theme="3" tint="0.89999084444715716"/>
  </sheetPr>
  <dimension ref="A1:P233"/>
  <sheetViews>
    <sheetView zoomScaleNormal="100" workbookViewId="0">
      <pane ySplit="1" topLeftCell="A2" activePane="bottomLeft" state="frozen"/>
      <selection pane="bottomLeft" activeCell="L70" sqref="L70:L71"/>
    </sheetView>
  </sheetViews>
  <sheetFormatPr defaultRowHeight="12.75" x14ac:dyDescent="0.2"/>
  <cols>
    <col min="1" max="1" width="27" customWidth="1"/>
    <col min="2" max="2" width="17.375" customWidth="1"/>
    <col min="3" max="3" width="16.375" customWidth="1"/>
    <col min="4" max="4" width="15.25" customWidth="1"/>
    <col min="5" max="5" width="24.375" customWidth="1"/>
    <col min="6" max="6" width="19.375" customWidth="1"/>
    <col min="7" max="7" width="12.25" bestFit="1" customWidth="1"/>
    <col min="8" max="8" width="12.25" customWidth="1"/>
    <col min="9" max="9" width="18.875" bestFit="1" customWidth="1"/>
    <col min="10" max="10" width="16.75" bestFit="1" customWidth="1"/>
    <col min="11" max="11" width="12.875" customWidth="1"/>
    <col min="12" max="12" width="14.625" customWidth="1"/>
    <col min="13" max="13" width="17.625" style="2" bestFit="1" customWidth="1"/>
    <col min="14" max="14" width="20.875" customWidth="1"/>
    <col min="15" max="15" width="17.25" customWidth="1"/>
    <col min="16" max="16" width="49.625" bestFit="1" customWidth="1"/>
  </cols>
  <sheetData>
    <row r="1" spans="1:16" ht="12.75" customHeight="1" x14ac:dyDescent="0.2">
      <c r="A1" s="50" t="s">
        <v>103</v>
      </c>
      <c r="B1" s="51" t="s">
        <v>104</v>
      </c>
      <c r="C1" s="50" t="s">
        <v>105</v>
      </c>
      <c r="D1" s="51" t="s">
        <v>106</v>
      </c>
      <c r="E1" s="52" t="s">
        <v>107</v>
      </c>
      <c r="F1" s="52" t="s">
        <v>703</v>
      </c>
      <c r="G1" s="53" t="s">
        <v>8</v>
      </c>
      <c r="H1" s="53" t="s">
        <v>699</v>
      </c>
      <c r="I1" s="52" t="s">
        <v>108</v>
      </c>
      <c r="J1" s="51" t="s">
        <v>109</v>
      </c>
      <c r="K1" s="52" t="s">
        <v>110</v>
      </c>
      <c r="L1" s="54" t="s">
        <v>111</v>
      </c>
      <c r="M1" s="51" t="s">
        <v>112</v>
      </c>
      <c r="N1" s="51" t="s">
        <v>113</v>
      </c>
      <c r="O1" s="1" t="s">
        <v>114</v>
      </c>
      <c r="P1" s="1" t="s">
        <v>115</v>
      </c>
    </row>
    <row r="2" spans="1:16" ht="12.75" customHeight="1" x14ac:dyDescent="0.2">
      <c r="A2" s="7" t="s">
        <v>480</v>
      </c>
      <c r="B2" s="8" t="s">
        <v>400</v>
      </c>
      <c r="C2" s="75" t="s">
        <v>549</v>
      </c>
      <c r="D2" s="7"/>
      <c r="E2" s="8" t="s">
        <v>641</v>
      </c>
      <c r="F2" s="8" t="s">
        <v>704</v>
      </c>
      <c r="G2" s="55">
        <v>7</v>
      </c>
      <c r="H2" s="55"/>
      <c r="I2" s="8" t="s">
        <v>689</v>
      </c>
      <c r="J2" s="87">
        <v>0</v>
      </c>
      <c r="K2" s="75">
        <v>200</v>
      </c>
      <c r="L2" s="96"/>
      <c r="M2" s="8" t="e">
        <f>G2/L2*K2</f>
        <v>#DIV/0!</v>
      </c>
      <c r="N2" s="71" t="e">
        <f>O2/12</f>
        <v>#DIV/0!</v>
      </c>
      <c r="O2" s="71" t="e">
        <f>M2*J2</f>
        <v>#DIV/0!</v>
      </c>
      <c r="P2" s="7"/>
    </row>
    <row r="3" spans="1:16" x14ac:dyDescent="0.2">
      <c r="A3" s="7" t="s">
        <v>480</v>
      </c>
      <c r="B3" s="8" t="s">
        <v>400</v>
      </c>
      <c r="C3" s="75" t="s">
        <v>550</v>
      </c>
      <c r="D3" s="7"/>
      <c r="E3" s="8" t="s">
        <v>642</v>
      </c>
      <c r="F3" s="8" t="s">
        <v>704</v>
      </c>
      <c r="G3" s="55">
        <v>26</v>
      </c>
      <c r="H3" s="55"/>
      <c r="I3" s="8" t="s">
        <v>689</v>
      </c>
      <c r="J3" s="94">
        <f>J2</f>
        <v>0</v>
      </c>
      <c r="K3" s="75">
        <v>200</v>
      </c>
      <c r="L3" s="96"/>
      <c r="M3" s="8" t="e">
        <f t="shared" ref="M3:M66" si="0">G3/L3*K3</f>
        <v>#DIV/0!</v>
      </c>
      <c r="N3" s="71" t="e">
        <f t="shared" ref="N3:N66" si="1">O3/12</f>
        <v>#DIV/0!</v>
      </c>
      <c r="O3" s="71" t="e">
        <f t="shared" ref="O3:O66" si="2">M3*J3</f>
        <v>#DIV/0!</v>
      </c>
      <c r="P3" s="7"/>
    </row>
    <row r="4" spans="1:16" x14ac:dyDescent="0.2">
      <c r="A4" s="7" t="s">
        <v>480</v>
      </c>
      <c r="B4" s="8" t="s">
        <v>400</v>
      </c>
      <c r="C4" s="8" t="s">
        <v>551</v>
      </c>
      <c r="D4" s="7"/>
      <c r="E4" s="8" t="s">
        <v>164</v>
      </c>
      <c r="F4" s="8" t="s">
        <v>704</v>
      </c>
      <c r="G4" s="55">
        <v>14</v>
      </c>
      <c r="H4" s="55"/>
      <c r="I4" s="8" t="s">
        <v>166</v>
      </c>
      <c r="J4" s="94">
        <f>J2</f>
        <v>0</v>
      </c>
      <c r="K4" s="8">
        <v>200</v>
      </c>
      <c r="L4" s="96"/>
      <c r="M4" s="8" t="e">
        <f t="shared" si="0"/>
        <v>#DIV/0!</v>
      </c>
      <c r="N4" s="71" t="e">
        <f t="shared" si="1"/>
        <v>#DIV/0!</v>
      </c>
      <c r="O4" s="71" t="e">
        <f t="shared" si="2"/>
        <v>#DIV/0!</v>
      </c>
      <c r="P4" s="7"/>
    </row>
    <row r="5" spans="1:16" x14ac:dyDescent="0.2">
      <c r="A5" s="7" t="s">
        <v>480</v>
      </c>
      <c r="B5" s="8" t="s">
        <v>400</v>
      </c>
      <c r="C5" s="8" t="s">
        <v>409</v>
      </c>
      <c r="D5" s="7"/>
      <c r="E5" s="8" t="s">
        <v>643</v>
      </c>
      <c r="F5" s="8" t="s">
        <v>706</v>
      </c>
      <c r="G5" s="55">
        <v>87</v>
      </c>
      <c r="H5" s="55"/>
      <c r="I5" s="8" t="s">
        <v>402</v>
      </c>
      <c r="J5" s="94">
        <f>J2</f>
        <v>0</v>
      </c>
      <c r="K5" s="8">
        <v>120</v>
      </c>
      <c r="L5" s="96"/>
      <c r="M5" s="8" t="e">
        <f t="shared" si="0"/>
        <v>#DIV/0!</v>
      </c>
      <c r="N5" s="71" t="e">
        <f t="shared" si="1"/>
        <v>#DIV/0!</v>
      </c>
      <c r="O5" s="71" t="e">
        <f t="shared" si="2"/>
        <v>#DIV/0!</v>
      </c>
      <c r="P5" s="7"/>
    </row>
    <row r="6" spans="1:16" x14ac:dyDescent="0.2">
      <c r="A6" s="7" t="s">
        <v>480</v>
      </c>
      <c r="B6" s="8" t="s">
        <v>400</v>
      </c>
      <c r="C6" s="8" t="s">
        <v>552</v>
      </c>
      <c r="D6" s="7"/>
      <c r="E6" s="8" t="s">
        <v>594</v>
      </c>
      <c r="F6" s="8" t="s">
        <v>704</v>
      </c>
      <c r="G6" s="55">
        <v>7</v>
      </c>
      <c r="H6" s="55"/>
      <c r="I6" s="8" t="s">
        <v>402</v>
      </c>
      <c r="J6" s="94">
        <f t="shared" ref="J6:J67" si="3">J5</f>
        <v>0</v>
      </c>
      <c r="K6" s="8">
        <v>40</v>
      </c>
      <c r="L6" s="96"/>
      <c r="M6" s="8" t="e">
        <f t="shared" si="0"/>
        <v>#DIV/0!</v>
      </c>
      <c r="N6" s="71" t="e">
        <f t="shared" si="1"/>
        <v>#DIV/0!</v>
      </c>
      <c r="O6" s="71" t="e">
        <f t="shared" si="2"/>
        <v>#DIV/0!</v>
      </c>
      <c r="P6" s="7"/>
    </row>
    <row r="7" spans="1:16" x14ac:dyDescent="0.2">
      <c r="A7" s="7" t="s">
        <v>480</v>
      </c>
      <c r="B7" s="8" t="s">
        <v>400</v>
      </c>
      <c r="C7" s="8" t="s">
        <v>553</v>
      </c>
      <c r="D7" s="7"/>
      <c r="E7" s="8" t="s">
        <v>138</v>
      </c>
      <c r="F7" s="8" t="s">
        <v>704</v>
      </c>
      <c r="G7" s="55">
        <v>14</v>
      </c>
      <c r="H7" s="55"/>
      <c r="I7" s="8" t="s">
        <v>135</v>
      </c>
      <c r="J7" s="94">
        <f t="shared" si="3"/>
        <v>0</v>
      </c>
      <c r="K7" s="8">
        <v>20</v>
      </c>
      <c r="L7" s="96"/>
      <c r="M7" s="8" t="e">
        <f t="shared" si="0"/>
        <v>#DIV/0!</v>
      </c>
      <c r="N7" s="71" t="e">
        <f t="shared" si="1"/>
        <v>#DIV/0!</v>
      </c>
      <c r="O7" s="71" t="e">
        <f t="shared" si="2"/>
        <v>#DIV/0!</v>
      </c>
      <c r="P7" s="7"/>
    </row>
    <row r="8" spans="1:16" x14ac:dyDescent="0.2">
      <c r="A8" s="7" t="s">
        <v>480</v>
      </c>
      <c r="B8" s="8" t="s">
        <v>400</v>
      </c>
      <c r="C8" s="8" t="s">
        <v>428</v>
      </c>
      <c r="D8" s="7"/>
      <c r="E8" s="8" t="s">
        <v>643</v>
      </c>
      <c r="F8" s="8" t="s">
        <v>706</v>
      </c>
      <c r="G8" s="55">
        <v>164</v>
      </c>
      <c r="H8" s="55"/>
      <c r="I8" s="8" t="s">
        <v>402</v>
      </c>
      <c r="J8" s="94">
        <f t="shared" si="3"/>
        <v>0</v>
      </c>
      <c r="K8" s="8">
        <v>120</v>
      </c>
      <c r="L8" s="96"/>
      <c r="M8" s="8" t="e">
        <f t="shared" si="0"/>
        <v>#DIV/0!</v>
      </c>
      <c r="N8" s="71" t="e">
        <f t="shared" si="1"/>
        <v>#DIV/0!</v>
      </c>
      <c r="O8" s="71" t="e">
        <f t="shared" si="2"/>
        <v>#DIV/0!</v>
      </c>
      <c r="P8" s="7"/>
    </row>
    <row r="9" spans="1:16" x14ac:dyDescent="0.2">
      <c r="A9" s="7" t="s">
        <v>480</v>
      </c>
      <c r="B9" s="8" t="s">
        <v>400</v>
      </c>
      <c r="C9" s="8" t="s">
        <v>439</v>
      </c>
      <c r="D9" s="7"/>
      <c r="E9" s="8" t="s">
        <v>644</v>
      </c>
      <c r="F9" s="8" t="s">
        <v>706</v>
      </c>
      <c r="G9" s="55">
        <v>136</v>
      </c>
      <c r="H9" s="55"/>
      <c r="I9" s="8" t="s">
        <v>402</v>
      </c>
      <c r="J9" s="94">
        <f t="shared" si="3"/>
        <v>0</v>
      </c>
      <c r="K9" s="8">
        <v>120</v>
      </c>
      <c r="L9" s="96"/>
      <c r="M9" s="8" t="e">
        <f t="shared" si="0"/>
        <v>#DIV/0!</v>
      </c>
      <c r="N9" s="71" t="e">
        <f t="shared" si="1"/>
        <v>#DIV/0!</v>
      </c>
      <c r="O9" s="71" t="e">
        <f t="shared" si="2"/>
        <v>#DIV/0!</v>
      </c>
      <c r="P9" s="7"/>
    </row>
    <row r="10" spans="1:16" x14ac:dyDescent="0.2">
      <c r="A10" s="7" t="s">
        <v>480</v>
      </c>
      <c r="B10" s="8" t="s">
        <v>400</v>
      </c>
      <c r="C10" s="8" t="s">
        <v>554</v>
      </c>
      <c r="D10" s="7"/>
      <c r="E10" s="8" t="s">
        <v>594</v>
      </c>
      <c r="F10" s="8" t="s">
        <v>704</v>
      </c>
      <c r="G10" s="55">
        <v>7</v>
      </c>
      <c r="H10" s="55"/>
      <c r="I10" s="8" t="s">
        <v>402</v>
      </c>
      <c r="J10" s="94">
        <f t="shared" si="3"/>
        <v>0</v>
      </c>
      <c r="K10" s="8">
        <v>40</v>
      </c>
      <c r="L10" s="96"/>
      <c r="M10" s="8" t="e">
        <f t="shared" si="0"/>
        <v>#DIV/0!</v>
      </c>
      <c r="N10" s="71" t="e">
        <f t="shared" si="1"/>
        <v>#DIV/0!</v>
      </c>
      <c r="O10" s="71" t="e">
        <f t="shared" si="2"/>
        <v>#DIV/0!</v>
      </c>
      <c r="P10" s="7"/>
    </row>
    <row r="11" spans="1:16" x14ac:dyDescent="0.2">
      <c r="A11" s="7" t="s">
        <v>480</v>
      </c>
      <c r="B11" s="8" t="s">
        <v>400</v>
      </c>
      <c r="C11" s="8" t="s">
        <v>555</v>
      </c>
      <c r="D11" s="7"/>
      <c r="E11" s="8" t="s">
        <v>138</v>
      </c>
      <c r="F11" s="8" t="s">
        <v>704</v>
      </c>
      <c r="G11" s="55">
        <v>14</v>
      </c>
      <c r="H11" s="55"/>
      <c r="I11" s="8" t="s">
        <v>139</v>
      </c>
      <c r="J11" s="94">
        <f t="shared" si="3"/>
        <v>0</v>
      </c>
      <c r="K11" s="8">
        <v>20</v>
      </c>
      <c r="L11" s="96"/>
      <c r="M11" s="8" t="e">
        <f t="shared" si="0"/>
        <v>#DIV/0!</v>
      </c>
      <c r="N11" s="71" t="e">
        <f t="shared" si="1"/>
        <v>#DIV/0!</v>
      </c>
      <c r="O11" s="71" t="e">
        <f t="shared" si="2"/>
        <v>#DIV/0!</v>
      </c>
      <c r="P11" s="7"/>
    </row>
    <row r="12" spans="1:16" x14ac:dyDescent="0.2">
      <c r="A12" s="7" t="s">
        <v>480</v>
      </c>
      <c r="B12" s="8" t="s">
        <v>400</v>
      </c>
      <c r="C12" s="8" t="s">
        <v>799</v>
      </c>
      <c r="D12" s="7"/>
      <c r="E12" s="8" t="s">
        <v>126</v>
      </c>
      <c r="F12" s="8" t="s">
        <v>704</v>
      </c>
      <c r="G12" s="55">
        <v>31</v>
      </c>
      <c r="H12" s="55"/>
      <c r="I12" s="8" t="s">
        <v>402</v>
      </c>
      <c r="J12" s="94">
        <f t="shared" si="3"/>
        <v>0</v>
      </c>
      <c r="K12" s="8">
        <v>200</v>
      </c>
      <c r="L12" s="96"/>
      <c r="M12" s="8" t="e">
        <f t="shared" si="0"/>
        <v>#DIV/0!</v>
      </c>
      <c r="N12" s="71" t="e">
        <f t="shared" si="1"/>
        <v>#DIV/0!</v>
      </c>
      <c r="O12" s="71" t="e">
        <f t="shared" si="2"/>
        <v>#DIV/0!</v>
      </c>
      <c r="P12" s="7"/>
    </row>
    <row r="13" spans="1:16" x14ac:dyDescent="0.2">
      <c r="A13" s="7" t="s">
        <v>480</v>
      </c>
      <c r="B13" s="8" t="s">
        <v>400</v>
      </c>
      <c r="C13" s="8" t="s">
        <v>438</v>
      </c>
      <c r="D13" s="7"/>
      <c r="E13" s="8" t="s">
        <v>645</v>
      </c>
      <c r="F13" s="8" t="s">
        <v>704</v>
      </c>
      <c r="G13" s="55">
        <v>33</v>
      </c>
      <c r="H13" s="55"/>
      <c r="I13" s="8" t="s">
        <v>402</v>
      </c>
      <c r="J13" s="94">
        <f t="shared" si="3"/>
        <v>0</v>
      </c>
      <c r="K13" s="8">
        <v>200</v>
      </c>
      <c r="L13" s="96"/>
      <c r="M13" s="8" t="e">
        <f t="shared" si="0"/>
        <v>#DIV/0!</v>
      </c>
      <c r="N13" s="71" t="e">
        <f t="shared" si="1"/>
        <v>#DIV/0!</v>
      </c>
      <c r="O13" s="71" t="e">
        <f t="shared" si="2"/>
        <v>#DIV/0!</v>
      </c>
      <c r="P13" s="7"/>
    </row>
    <row r="14" spans="1:16" x14ac:dyDescent="0.2">
      <c r="A14" s="7" t="s">
        <v>480</v>
      </c>
      <c r="B14" s="8" t="s">
        <v>400</v>
      </c>
      <c r="C14" s="8"/>
      <c r="D14" s="7"/>
      <c r="E14" s="8" t="s">
        <v>646</v>
      </c>
      <c r="F14" s="8" t="s">
        <v>704</v>
      </c>
      <c r="G14" s="55">
        <v>48</v>
      </c>
      <c r="H14" s="55"/>
      <c r="I14" s="8" t="s">
        <v>133</v>
      </c>
      <c r="J14" s="94">
        <f t="shared" si="3"/>
        <v>0</v>
      </c>
      <c r="K14" s="8">
        <v>200</v>
      </c>
      <c r="L14" s="96"/>
      <c r="M14" s="8" t="e">
        <f t="shared" si="0"/>
        <v>#DIV/0!</v>
      </c>
      <c r="N14" s="71" t="e">
        <f t="shared" si="1"/>
        <v>#DIV/0!</v>
      </c>
      <c r="O14" s="71" t="e">
        <f t="shared" si="2"/>
        <v>#DIV/0!</v>
      </c>
      <c r="P14" s="7"/>
    </row>
    <row r="15" spans="1:16" x14ac:dyDescent="0.2">
      <c r="A15" s="7" t="s">
        <v>480</v>
      </c>
      <c r="B15" s="8" t="s">
        <v>400</v>
      </c>
      <c r="C15" s="8"/>
      <c r="D15" s="7"/>
      <c r="E15" s="8" t="s">
        <v>647</v>
      </c>
      <c r="F15" s="8" t="s">
        <v>702</v>
      </c>
      <c r="G15" s="55">
        <v>12</v>
      </c>
      <c r="H15" s="55"/>
      <c r="I15" s="8" t="s">
        <v>139</v>
      </c>
      <c r="J15" s="94">
        <f t="shared" si="3"/>
        <v>0</v>
      </c>
      <c r="K15" s="8">
        <v>200</v>
      </c>
      <c r="L15" s="96"/>
      <c r="M15" s="8" t="e">
        <f t="shared" si="0"/>
        <v>#DIV/0!</v>
      </c>
      <c r="N15" s="71" t="e">
        <f t="shared" si="1"/>
        <v>#DIV/0!</v>
      </c>
      <c r="O15" s="71" t="e">
        <f t="shared" si="2"/>
        <v>#DIV/0!</v>
      </c>
      <c r="P15" s="7"/>
    </row>
    <row r="16" spans="1:16" x14ac:dyDescent="0.2">
      <c r="A16" s="7" t="s">
        <v>480</v>
      </c>
      <c r="B16" s="8" t="s">
        <v>400</v>
      </c>
      <c r="C16" s="8"/>
      <c r="D16" s="7"/>
      <c r="E16" s="8" t="s">
        <v>181</v>
      </c>
      <c r="F16" s="8" t="s">
        <v>702</v>
      </c>
      <c r="G16" s="55">
        <v>6</v>
      </c>
      <c r="H16" s="55"/>
      <c r="I16" s="8" t="s">
        <v>128</v>
      </c>
      <c r="J16" s="94">
        <f t="shared" si="3"/>
        <v>0</v>
      </c>
      <c r="K16" s="8">
        <v>200</v>
      </c>
      <c r="L16" s="96"/>
      <c r="M16" s="8" t="e">
        <f t="shared" si="0"/>
        <v>#DIV/0!</v>
      </c>
      <c r="N16" s="71" t="e">
        <f t="shared" si="1"/>
        <v>#DIV/0!</v>
      </c>
      <c r="O16" s="71" t="e">
        <f t="shared" si="2"/>
        <v>#DIV/0!</v>
      </c>
      <c r="P16" s="7"/>
    </row>
    <row r="17" spans="1:16" x14ac:dyDescent="0.2">
      <c r="A17" s="7" t="s">
        <v>480</v>
      </c>
      <c r="B17" s="8" t="s">
        <v>400</v>
      </c>
      <c r="C17" s="8" t="s">
        <v>556</v>
      </c>
      <c r="D17" s="7"/>
      <c r="E17" s="8" t="s">
        <v>181</v>
      </c>
      <c r="F17" s="8" t="s">
        <v>702</v>
      </c>
      <c r="G17" s="55">
        <v>6</v>
      </c>
      <c r="H17" s="55"/>
      <c r="I17" s="8" t="s">
        <v>128</v>
      </c>
      <c r="J17" s="94">
        <f t="shared" si="3"/>
        <v>0</v>
      </c>
      <c r="K17" s="8">
        <v>200</v>
      </c>
      <c r="L17" s="96"/>
      <c r="M17" s="8" t="e">
        <f t="shared" si="0"/>
        <v>#DIV/0!</v>
      </c>
      <c r="N17" s="71" t="e">
        <f t="shared" si="1"/>
        <v>#DIV/0!</v>
      </c>
      <c r="O17" s="71" t="e">
        <f t="shared" si="2"/>
        <v>#DIV/0!</v>
      </c>
      <c r="P17" s="7"/>
    </row>
    <row r="18" spans="1:16" x14ac:dyDescent="0.2">
      <c r="A18" s="7" t="s">
        <v>480</v>
      </c>
      <c r="B18" s="8" t="s">
        <v>400</v>
      </c>
      <c r="C18" s="8" t="s">
        <v>431</v>
      </c>
      <c r="D18" s="7"/>
      <c r="E18" s="8" t="s">
        <v>648</v>
      </c>
      <c r="F18" s="8" t="s">
        <v>706</v>
      </c>
      <c r="G18" s="55">
        <v>84</v>
      </c>
      <c r="H18" s="55"/>
      <c r="I18" s="8" t="s">
        <v>402</v>
      </c>
      <c r="J18" s="94">
        <f t="shared" si="3"/>
        <v>0</v>
      </c>
      <c r="K18" s="8">
        <v>120</v>
      </c>
      <c r="L18" s="96"/>
      <c r="M18" s="8" t="e">
        <f t="shared" si="0"/>
        <v>#DIV/0!</v>
      </c>
      <c r="N18" s="71" t="e">
        <f t="shared" si="1"/>
        <v>#DIV/0!</v>
      </c>
      <c r="O18" s="71" t="e">
        <f t="shared" si="2"/>
        <v>#DIV/0!</v>
      </c>
      <c r="P18" s="7"/>
    </row>
    <row r="19" spans="1:16" x14ac:dyDescent="0.2">
      <c r="A19" s="7" t="s">
        <v>480</v>
      </c>
      <c r="B19" s="8" t="s">
        <v>400</v>
      </c>
      <c r="C19" s="8" t="s">
        <v>557</v>
      </c>
      <c r="D19" s="7"/>
      <c r="E19" s="8" t="s">
        <v>594</v>
      </c>
      <c r="F19" s="8" t="s">
        <v>704</v>
      </c>
      <c r="G19" s="55">
        <v>21</v>
      </c>
      <c r="H19" s="55"/>
      <c r="I19" s="8" t="s">
        <v>402</v>
      </c>
      <c r="J19" s="94">
        <f t="shared" si="3"/>
        <v>0</v>
      </c>
      <c r="K19" s="8">
        <v>40</v>
      </c>
      <c r="L19" s="96"/>
      <c r="M19" s="8" t="e">
        <f t="shared" si="0"/>
        <v>#DIV/0!</v>
      </c>
      <c r="N19" s="71" t="e">
        <f t="shared" si="1"/>
        <v>#DIV/0!</v>
      </c>
      <c r="O19" s="71" t="e">
        <f t="shared" si="2"/>
        <v>#DIV/0!</v>
      </c>
      <c r="P19" s="7"/>
    </row>
    <row r="20" spans="1:16" x14ac:dyDescent="0.2">
      <c r="A20" s="7" t="s">
        <v>480</v>
      </c>
      <c r="B20" s="8" t="s">
        <v>400</v>
      </c>
      <c r="C20" s="8" t="s">
        <v>558</v>
      </c>
      <c r="D20" s="7"/>
      <c r="E20" s="8" t="s">
        <v>138</v>
      </c>
      <c r="F20" s="8" t="s">
        <v>704</v>
      </c>
      <c r="G20" s="55">
        <v>14</v>
      </c>
      <c r="H20" s="55"/>
      <c r="I20" s="8" t="s">
        <v>135</v>
      </c>
      <c r="J20" s="94">
        <f t="shared" si="3"/>
        <v>0</v>
      </c>
      <c r="K20" s="8">
        <v>20</v>
      </c>
      <c r="L20" s="96"/>
      <c r="M20" s="8" t="e">
        <f t="shared" si="0"/>
        <v>#DIV/0!</v>
      </c>
      <c r="N20" s="71" t="e">
        <f t="shared" si="1"/>
        <v>#DIV/0!</v>
      </c>
      <c r="O20" s="71" t="e">
        <f t="shared" si="2"/>
        <v>#DIV/0!</v>
      </c>
      <c r="P20" s="7"/>
    </row>
    <row r="21" spans="1:16" x14ac:dyDescent="0.2">
      <c r="A21" s="7" t="s">
        <v>480</v>
      </c>
      <c r="B21" s="8" t="s">
        <v>400</v>
      </c>
      <c r="C21" s="8" t="s">
        <v>800</v>
      </c>
      <c r="D21" s="7"/>
      <c r="E21" s="8" t="s">
        <v>649</v>
      </c>
      <c r="F21" s="8" t="s">
        <v>704</v>
      </c>
      <c r="G21" s="55">
        <v>300</v>
      </c>
      <c r="H21" s="55"/>
      <c r="I21" s="8" t="s">
        <v>402</v>
      </c>
      <c r="J21" s="94">
        <f t="shared" si="3"/>
        <v>0</v>
      </c>
      <c r="K21" s="8">
        <v>200</v>
      </c>
      <c r="L21" s="96"/>
      <c r="M21" s="8" t="e">
        <f t="shared" si="0"/>
        <v>#DIV/0!</v>
      </c>
      <c r="N21" s="71" t="e">
        <f t="shared" si="1"/>
        <v>#DIV/0!</v>
      </c>
      <c r="O21" s="71" t="e">
        <f t="shared" si="2"/>
        <v>#DIV/0!</v>
      </c>
      <c r="P21" s="7"/>
    </row>
    <row r="22" spans="1:16" x14ac:dyDescent="0.2">
      <c r="A22" s="7" t="s">
        <v>480</v>
      </c>
      <c r="B22" s="8" t="s">
        <v>400</v>
      </c>
      <c r="C22" s="8" t="s">
        <v>801</v>
      </c>
      <c r="D22" s="7"/>
      <c r="E22" s="8" t="s">
        <v>650</v>
      </c>
      <c r="F22" s="8" t="s">
        <v>704</v>
      </c>
      <c r="G22" s="55">
        <v>216</v>
      </c>
      <c r="H22" s="55"/>
      <c r="I22" s="8" t="s">
        <v>133</v>
      </c>
      <c r="J22" s="94">
        <f t="shared" si="3"/>
        <v>0</v>
      </c>
      <c r="K22" s="8">
        <v>200</v>
      </c>
      <c r="L22" s="96"/>
      <c r="M22" s="8" t="e">
        <f t="shared" si="0"/>
        <v>#DIV/0!</v>
      </c>
      <c r="N22" s="71" t="e">
        <f t="shared" si="1"/>
        <v>#DIV/0!</v>
      </c>
      <c r="O22" s="71" t="e">
        <f t="shared" si="2"/>
        <v>#DIV/0!</v>
      </c>
      <c r="P22" s="7"/>
    </row>
    <row r="23" spans="1:16" x14ac:dyDescent="0.2">
      <c r="A23" s="7" t="s">
        <v>480</v>
      </c>
      <c r="B23" s="8" t="s">
        <v>400</v>
      </c>
      <c r="C23" s="8" t="s">
        <v>802</v>
      </c>
      <c r="D23" s="7"/>
      <c r="E23" s="8" t="s">
        <v>651</v>
      </c>
      <c r="F23" s="8" t="s">
        <v>704</v>
      </c>
      <c r="G23" s="55">
        <v>23</v>
      </c>
      <c r="H23" s="55"/>
      <c r="I23" s="8" t="s">
        <v>166</v>
      </c>
      <c r="J23" s="94">
        <f t="shared" si="3"/>
        <v>0</v>
      </c>
      <c r="K23" s="8">
        <v>200</v>
      </c>
      <c r="L23" s="96"/>
      <c r="M23" s="8" t="e">
        <f t="shared" si="0"/>
        <v>#DIV/0!</v>
      </c>
      <c r="N23" s="71" t="e">
        <f t="shared" si="1"/>
        <v>#DIV/0!</v>
      </c>
      <c r="O23" s="71" t="e">
        <f t="shared" si="2"/>
        <v>#DIV/0!</v>
      </c>
      <c r="P23" s="7"/>
    </row>
    <row r="24" spans="1:16" x14ac:dyDescent="0.2">
      <c r="A24" s="7" t="s">
        <v>480</v>
      </c>
      <c r="B24" s="8" t="s">
        <v>401</v>
      </c>
      <c r="C24" s="8" t="s">
        <v>286</v>
      </c>
      <c r="D24" s="7"/>
      <c r="E24" s="8" t="s">
        <v>596</v>
      </c>
      <c r="F24" s="8" t="s">
        <v>704</v>
      </c>
      <c r="G24" s="55">
        <v>12</v>
      </c>
      <c r="H24" s="55"/>
      <c r="I24" s="8" t="s">
        <v>402</v>
      </c>
      <c r="J24" s="94">
        <f t="shared" si="3"/>
        <v>0</v>
      </c>
      <c r="K24" s="8">
        <v>200</v>
      </c>
      <c r="L24" s="96"/>
      <c r="M24" s="8" t="e">
        <f t="shared" si="0"/>
        <v>#DIV/0!</v>
      </c>
      <c r="N24" s="71" t="e">
        <f t="shared" si="1"/>
        <v>#DIV/0!</v>
      </c>
      <c r="O24" s="71" t="e">
        <f t="shared" si="2"/>
        <v>#DIV/0!</v>
      </c>
      <c r="P24" s="7"/>
    </row>
    <row r="25" spans="1:16" x14ac:dyDescent="0.2">
      <c r="A25" s="7" t="s">
        <v>480</v>
      </c>
      <c r="B25" s="8" t="s">
        <v>401</v>
      </c>
      <c r="C25" s="8" t="s">
        <v>252</v>
      </c>
      <c r="D25" s="7"/>
      <c r="E25" s="8" t="s">
        <v>594</v>
      </c>
      <c r="F25" s="8" t="s">
        <v>704</v>
      </c>
      <c r="G25" s="55">
        <v>14</v>
      </c>
      <c r="H25" s="55"/>
      <c r="I25" s="8" t="s">
        <v>402</v>
      </c>
      <c r="J25" s="94">
        <f t="shared" si="3"/>
        <v>0</v>
      </c>
      <c r="K25" s="8">
        <v>40</v>
      </c>
      <c r="L25" s="96"/>
      <c r="M25" s="8" t="e">
        <f t="shared" si="0"/>
        <v>#DIV/0!</v>
      </c>
      <c r="N25" s="71" t="e">
        <f t="shared" si="1"/>
        <v>#DIV/0!</v>
      </c>
      <c r="O25" s="71" t="e">
        <f t="shared" si="2"/>
        <v>#DIV/0!</v>
      </c>
      <c r="P25" s="7"/>
    </row>
    <row r="26" spans="1:16" x14ac:dyDescent="0.2">
      <c r="A26" s="7" t="s">
        <v>480</v>
      </c>
      <c r="B26" s="8" t="s">
        <v>401</v>
      </c>
      <c r="C26" s="8" t="s">
        <v>581</v>
      </c>
      <c r="D26" s="7"/>
      <c r="E26" s="8" t="s">
        <v>138</v>
      </c>
      <c r="F26" s="8" t="s">
        <v>704</v>
      </c>
      <c r="G26" s="55">
        <v>14</v>
      </c>
      <c r="H26" s="55"/>
      <c r="I26" s="8" t="s">
        <v>139</v>
      </c>
      <c r="J26" s="94">
        <f t="shared" si="3"/>
        <v>0</v>
      </c>
      <c r="K26" s="8">
        <v>20</v>
      </c>
      <c r="L26" s="96"/>
      <c r="M26" s="8" t="e">
        <f t="shared" si="0"/>
        <v>#DIV/0!</v>
      </c>
      <c r="N26" s="71" t="e">
        <f t="shared" si="1"/>
        <v>#DIV/0!</v>
      </c>
      <c r="O26" s="71" t="e">
        <f t="shared" si="2"/>
        <v>#DIV/0!</v>
      </c>
      <c r="P26" s="7"/>
    </row>
    <row r="27" spans="1:16" x14ac:dyDescent="0.2">
      <c r="A27" s="7" t="s">
        <v>480</v>
      </c>
      <c r="B27" s="8" t="s">
        <v>401</v>
      </c>
      <c r="C27" s="8" t="s">
        <v>419</v>
      </c>
      <c r="D27" s="7"/>
      <c r="E27" s="8" t="s">
        <v>597</v>
      </c>
      <c r="F27" s="8" t="s">
        <v>706</v>
      </c>
      <c r="G27" s="55">
        <v>64</v>
      </c>
      <c r="H27" s="55"/>
      <c r="I27" s="8" t="s">
        <v>402</v>
      </c>
      <c r="J27" s="94">
        <f t="shared" si="3"/>
        <v>0</v>
      </c>
      <c r="K27" s="8">
        <v>120</v>
      </c>
      <c r="L27" s="96"/>
      <c r="M27" s="8" t="e">
        <f t="shared" si="0"/>
        <v>#DIV/0!</v>
      </c>
      <c r="N27" s="71" t="e">
        <f t="shared" si="1"/>
        <v>#DIV/0!</v>
      </c>
      <c r="O27" s="71" t="e">
        <f t="shared" si="2"/>
        <v>#DIV/0!</v>
      </c>
      <c r="P27" s="7"/>
    </row>
    <row r="28" spans="1:16" x14ac:dyDescent="0.2">
      <c r="A28" s="7" t="s">
        <v>480</v>
      </c>
      <c r="B28" s="8" t="s">
        <v>401</v>
      </c>
      <c r="C28" s="8" t="s">
        <v>287</v>
      </c>
      <c r="D28" s="7"/>
      <c r="E28" s="8" t="s">
        <v>655</v>
      </c>
      <c r="F28" s="8" t="s">
        <v>707</v>
      </c>
      <c r="G28" s="55">
        <v>26</v>
      </c>
      <c r="H28" s="55"/>
      <c r="I28" s="8" t="s">
        <v>402</v>
      </c>
      <c r="J28" s="94">
        <f t="shared" si="3"/>
        <v>0</v>
      </c>
      <c r="K28" s="8">
        <v>40</v>
      </c>
      <c r="L28" s="96"/>
      <c r="M28" s="8" t="e">
        <f t="shared" si="0"/>
        <v>#DIV/0!</v>
      </c>
      <c r="N28" s="71" t="e">
        <f t="shared" si="1"/>
        <v>#DIV/0!</v>
      </c>
      <c r="O28" s="71" t="e">
        <f t="shared" si="2"/>
        <v>#DIV/0!</v>
      </c>
      <c r="P28" s="7"/>
    </row>
    <row r="29" spans="1:16" x14ac:dyDescent="0.2">
      <c r="A29" s="7" t="s">
        <v>480</v>
      </c>
      <c r="B29" s="8" t="s">
        <v>401</v>
      </c>
      <c r="C29" s="8" t="s">
        <v>803</v>
      </c>
      <c r="D29" s="7"/>
      <c r="E29" s="8" t="s">
        <v>126</v>
      </c>
      <c r="F29" s="8" t="s">
        <v>704</v>
      </c>
      <c r="G29" s="55">
        <v>9</v>
      </c>
      <c r="H29" s="55"/>
      <c r="I29" s="8" t="s">
        <v>402</v>
      </c>
      <c r="J29" s="94">
        <f t="shared" si="3"/>
        <v>0</v>
      </c>
      <c r="K29" s="8">
        <v>200</v>
      </c>
      <c r="L29" s="96"/>
      <c r="M29" s="8" t="e">
        <f t="shared" si="0"/>
        <v>#DIV/0!</v>
      </c>
      <c r="N29" s="71" t="e">
        <f t="shared" si="1"/>
        <v>#DIV/0!</v>
      </c>
      <c r="O29" s="71" t="e">
        <f t="shared" si="2"/>
        <v>#DIV/0!</v>
      </c>
      <c r="P29" s="7"/>
    </row>
    <row r="30" spans="1:16" x14ac:dyDescent="0.2">
      <c r="A30" s="7" t="s">
        <v>480</v>
      </c>
      <c r="B30" s="8" t="s">
        <v>401</v>
      </c>
      <c r="C30" s="8" t="s">
        <v>425</v>
      </c>
      <c r="D30" s="7"/>
      <c r="E30" s="8" t="s">
        <v>656</v>
      </c>
      <c r="F30" s="8" t="s">
        <v>706</v>
      </c>
      <c r="G30" s="55">
        <v>66</v>
      </c>
      <c r="H30" s="55"/>
      <c r="I30" s="8" t="s">
        <v>402</v>
      </c>
      <c r="J30" s="94">
        <f t="shared" si="3"/>
        <v>0</v>
      </c>
      <c r="K30" s="8">
        <v>120</v>
      </c>
      <c r="L30" s="96"/>
      <c r="M30" s="8" t="e">
        <f t="shared" si="0"/>
        <v>#DIV/0!</v>
      </c>
      <c r="N30" s="71" t="e">
        <f t="shared" si="1"/>
        <v>#DIV/0!</v>
      </c>
      <c r="O30" s="71" t="e">
        <f t="shared" si="2"/>
        <v>#DIV/0!</v>
      </c>
      <c r="P30" s="7"/>
    </row>
    <row r="31" spans="1:16" x14ac:dyDescent="0.2">
      <c r="A31" s="7" t="s">
        <v>480</v>
      </c>
      <c r="B31" s="8" t="s">
        <v>401</v>
      </c>
      <c r="C31" s="8" t="s">
        <v>418</v>
      </c>
      <c r="D31" s="7"/>
      <c r="E31" s="8" t="s">
        <v>657</v>
      </c>
      <c r="F31" s="8" t="s">
        <v>705</v>
      </c>
      <c r="G31" s="55">
        <v>7</v>
      </c>
      <c r="H31" s="55"/>
      <c r="I31" s="8" t="s">
        <v>402</v>
      </c>
      <c r="J31" s="94">
        <f t="shared" si="3"/>
        <v>0</v>
      </c>
      <c r="K31" s="8">
        <v>40</v>
      </c>
      <c r="L31" s="96"/>
      <c r="M31" s="8" t="e">
        <f t="shared" si="0"/>
        <v>#DIV/0!</v>
      </c>
      <c r="N31" s="71" t="e">
        <f t="shared" si="1"/>
        <v>#DIV/0!</v>
      </c>
      <c r="O31" s="71" t="e">
        <f t="shared" si="2"/>
        <v>#DIV/0!</v>
      </c>
      <c r="P31" s="7"/>
    </row>
    <row r="32" spans="1:16" x14ac:dyDescent="0.2">
      <c r="A32" s="7" t="s">
        <v>480</v>
      </c>
      <c r="B32" s="8" t="s">
        <v>401</v>
      </c>
      <c r="C32" s="8" t="s">
        <v>430</v>
      </c>
      <c r="D32" s="7"/>
      <c r="E32" s="8" t="s">
        <v>147</v>
      </c>
      <c r="F32" s="8" t="s">
        <v>705</v>
      </c>
      <c r="G32" s="55">
        <v>5</v>
      </c>
      <c r="H32" s="55"/>
      <c r="I32" s="8" t="s">
        <v>402</v>
      </c>
      <c r="J32" s="94">
        <f t="shared" si="3"/>
        <v>0</v>
      </c>
      <c r="K32" s="8">
        <v>40</v>
      </c>
      <c r="L32" s="96"/>
      <c r="M32" s="8" t="e">
        <f t="shared" si="0"/>
        <v>#DIV/0!</v>
      </c>
      <c r="N32" s="71" t="e">
        <f t="shared" si="1"/>
        <v>#DIV/0!</v>
      </c>
      <c r="O32" s="71" t="e">
        <f t="shared" si="2"/>
        <v>#DIV/0!</v>
      </c>
      <c r="P32" s="7"/>
    </row>
    <row r="33" spans="1:16" x14ac:dyDescent="0.2">
      <c r="A33" s="7" t="s">
        <v>480</v>
      </c>
      <c r="B33" s="8" t="s">
        <v>401</v>
      </c>
      <c r="C33" s="8" t="s">
        <v>291</v>
      </c>
      <c r="D33" s="7"/>
      <c r="E33" s="8" t="s">
        <v>168</v>
      </c>
      <c r="F33" s="8" t="s">
        <v>702</v>
      </c>
      <c r="G33" s="55">
        <v>10</v>
      </c>
      <c r="H33" s="55"/>
      <c r="I33" s="8" t="s">
        <v>128</v>
      </c>
      <c r="J33" s="94">
        <f t="shared" si="3"/>
        <v>0</v>
      </c>
      <c r="K33" s="8">
        <v>200</v>
      </c>
      <c r="L33" s="96"/>
      <c r="M33" s="8" t="e">
        <f t="shared" si="0"/>
        <v>#DIV/0!</v>
      </c>
      <c r="N33" s="71" t="e">
        <f t="shared" si="1"/>
        <v>#DIV/0!</v>
      </c>
      <c r="O33" s="71" t="e">
        <f t="shared" si="2"/>
        <v>#DIV/0!</v>
      </c>
      <c r="P33" s="7"/>
    </row>
    <row r="34" spans="1:16" x14ac:dyDescent="0.2">
      <c r="A34" s="7" t="s">
        <v>480</v>
      </c>
      <c r="B34" s="8" t="s">
        <v>401</v>
      </c>
      <c r="C34" s="8" t="s">
        <v>293</v>
      </c>
      <c r="D34" s="7"/>
      <c r="E34" s="8" t="s">
        <v>167</v>
      </c>
      <c r="F34" s="8" t="s">
        <v>702</v>
      </c>
      <c r="G34" s="55">
        <v>11</v>
      </c>
      <c r="H34" s="55"/>
      <c r="I34" s="8" t="s">
        <v>128</v>
      </c>
      <c r="J34" s="94">
        <f t="shared" si="3"/>
        <v>0</v>
      </c>
      <c r="K34" s="8">
        <v>200</v>
      </c>
      <c r="L34" s="96"/>
      <c r="M34" s="8" t="e">
        <f t="shared" si="0"/>
        <v>#DIV/0!</v>
      </c>
      <c r="N34" s="71" t="e">
        <f t="shared" si="1"/>
        <v>#DIV/0!</v>
      </c>
      <c r="O34" s="71" t="e">
        <f t="shared" si="2"/>
        <v>#DIV/0!</v>
      </c>
      <c r="P34" s="7"/>
    </row>
    <row r="35" spans="1:16" x14ac:dyDescent="0.2">
      <c r="A35" s="7" t="s">
        <v>480</v>
      </c>
      <c r="B35" s="8" t="s">
        <v>401</v>
      </c>
      <c r="C35" s="8" t="s">
        <v>294</v>
      </c>
      <c r="D35" s="7"/>
      <c r="E35" s="8" t="s">
        <v>600</v>
      </c>
      <c r="F35" s="8" t="s">
        <v>702</v>
      </c>
      <c r="G35" s="55">
        <v>3</v>
      </c>
      <c r="H35" s="55"/>
      <c r="I35" s="8" t="s">
        <v>128</v>
      </c>
      <c r="J35" s="94">
        <f t="shared" si="3"/>
        <v>0</v>
      </c>
      <c r="K35" s="8">
        <v>200</v>
      </c>
      <c r="L35" s="96"/>
      <c r="M35" s="8" t="e">
        <f t="shared" si="0"/>
        <v>#DIV/0!</v>
      </c>
      <c r="N35" s="71" t="e">
        <f t="shared" si="1"/>
        <v>#DIV/0!</v>
      </c>
      <c r="O35" s="71" t="e">
        <f t="shared" si="2"/>
        <v>#DIV/0!</v>
      </c>
      <c r="P35" s="7"/>
    </row>
    <row r="36" spans="1:16" x14ac:dyDescent="0.2">
      <c r="A36" s="7" t="s">
        <v>480</v>
      </c>
      <c r="B36" s="8" t="s">
        <v>401</v>
      </c>
      <c r="C36" s="8" t="s">
        <v>804</v>
      </c>
      <c r="D36" s="7"/>
      <c r="E36" s="8" t="s">
        <v>126</v>
      </c>
      <c r="F36" s="8" t="s">
        <v>704</v>
      </c>
      <c r="G36" s="55">
        <v>16</v>
      </c>
      <c r="H36" s="55"/>
      <c r="I36" s="8" t="s">
        <v>402</v>
      </c>
      <c r="J36" s="94">
        <f t="shared" si="3"/>
        <v>0</v>
      </c>
      <c r="K36" s="8">
        <v>200</v>
      </c>
      <c r="L36" s="96"/>
      <c r="M36" s="8" t="e">
        <f t="shared" si="0"/>
        <v>#DIV/0!</v>
      </c>
      <c r="N36" s="71" t="e">
        <f t="shared" si="1"/>
        <v>#DIV/0!</v>
      </c>
      <c r="O36" s="71" t="e">
        <f t="shared" si="2"/>
        <v>#DIV/0!</v>
      </c>
      <c r="P36" s="7"/>
    </row>
    <row r="37" spans="1:16" x14ac:dyDescent="0.2">
      <c r="A37" s="7" t="s">
        <v>480</v>
      </c>
      <c r="B37" s="8" t="s">
        <v>401</v>
      </c>
      <c r="C37" s="8" t="s">
        <v>437</v>
      </c>
      <c r="D37" s="7"/>
      <c r="E37" s="8" t="s">
        <v>692</v>
      </c>
      <c r="F37" s="8" t="s">
        <v>705</v>
      </c>
      <c r="G37" s="55">
        <v>20</v>
      </c>
      <c r="H37" s="55"/>
      <c r="I37" s="8" t="s">
        <v>403</v>
      </c>
      <c r="J37" s="94">
        <f t="shared" si="3"/>
        <v>0</v>
      </c>
      <c r="K37" s="8">
        <v>40</v>
      </c>
      <c r="L37" s="96"/>
      <c r="M37" s="8" t="e">
        <f t="shared" si="0"/>
        <v>#DIV/0!</v>
      </c>
      <c r="N37" s="71" t="e">
        <f t="shared" si="1"/>
        <v>#DIV/0!</v>
      </c>
      <c r="O37" s="71" t="e">
        <f t="shared" si="2"/>
        <v>#DIV/0!</v>
      </c>
      <c r="P37" s="7"/>
    </row>
    <row r="38" spans="1:16" x14ac:dyDescent="0.2">
      <c r="A38" s="7" t="s">
        <v>480</v>
      </c>
      <c r="B38" s="8" t="s">
        <v>401</v>
      </c>
      <c r="C38" s="8" t="s">
        <v>433</v>
      </c>
      <c r="D38" s="7"/>
      <c r="E38" s="8" t="s">
        <v>598</v>
      </c>
      <c r="F38" s="8" t="s">
        <v>705</v>
      </c>
      <c r="G38" s="55">
        <v>14</v>
      </c>
      <c r="H38" s="55"/>
      <c r="I38" s="8" t="s">
        <v>403</v>
      </c>
      <c r="J38" s="94">
        <f t="shared" si="3"/>
        <v>0</v>
      </c>
      <c r="K38" s="8">
        <v>40</v>
      </c>
      <c r="L38" s="96"/>
      <c r="M38" s="8" t="e">
        <f t="shared" si="0"/>
        <v>#DIV/0!</v>
      </c>
      <c r="N38" s="71" t="e">
        <f t="shared" si="1"/>
        <v>#DIV/0!</v>
      </c>
      <c r="O38" s="71" t="e">
        <f t="shared" si="2"/>
        <v>#DIV/0!</v>
      </c>
      <c r="P38" s="7"/>
    </row>
    <row r="39" spans="1:16" x14ac:dyDescent="0.2">
      <c r="A39" s="7" t="s">
        <v>480</v>
      </c>
      <c r="B39" s="8" t="s">
        <v>401</v>
      </c>
      <c r="C39" s="8" t="s">
        <v>582</v>
      </c>
      <c r="D39" s="7"/>
      <c r="E39" s="8" t="s">
        <v>676</v>
      </c>
      <c r="F39" s="8" t="s">
        <v>706</v>
      </c>
      <c r="G39" s="55">
        <v>64</v>
      </c>
      <c r="H39" s="55"/>
      <c r="I39" s="8" t="s">
        <v>402</v>
      </c>
      <c r="J39" s="94">
        <f t="shared" si="3"/>
        <v>0</v>
      </c>
      <c r="K39" s="8">
        <v>120</v>
      </c>
      <c r="L39" s="96"/>
      <c r="M39" s="8" t="e">
        <f t="shared" si="0"/>
        <v>#DIV/0!</v>
      </c>
      <c r="N39" s="71" t="e">
        <f t="shared" si="1"/>
        <v>#DIV/0!</v>
      </c>
      <c r="O39" s="71" t="e">
        <f t="shared" si="2"/>
        <v>#DIV/0!</v>
      </c>
      <c r="P39" s="7"/>
    </row>
    <row r="40" spans="1:16" x14ac:dyDescent="0.2">
      <c r="A40" s="7" t="s">
        <v>480</v>
      </c>
      <c r="B40" s="8" t="s">
        <v>401</v>
      </c>
      <c r="C40" s="8" t="s">
        <v>429</v>
      </c>
      <c r="D40" s="7"/>
      <c r="E40" s="8" t="s">
        <v>594</v>
      </c>
      <c r="F40" s="8" t="s">
        <v>704</v>
      </c>
      <c r="G40" s="55">
        <v>12</v>
      </c>
      <c r="H40" s="55"/>
      <c r="I40" s="8" t="s">
        <v>402</v>
      </c>
      <c r="J40" s="94">
        <f t="shared" si="3"/>
        <v>0</v>
      </c>
      <c r="K40" s="8">
        <v>40</v>
      </c>
      <c r="L40" s="96"/>
      <c r="M40" s="8" t="e">
        <f t="shared" si="0"/>
        <v>#DIV/0!</v>
      </c>
      <c r="N40" s="71" t="e">
        <f t="shared" si="1"/>
        <v>#DIV/0!</v>
      </c>
      <c r="O40" s="71" t="e">
        <f t="shared" si="2"/>
        <v>#DIV/0!</v>
      </c>
      <c r="P40" s="7"/>
    </row>
    <row r="41" spans="1:16" x14ac:dyDescent="0.2">
      <c r="A41" s="7" t="s">
        <v>480</v>
      </c>
      <c r="B41" s="8" t="s">
        <v>401</v>
      </c>
      <c r="C41" s="8" t="s">
        <v>583</v>
      </c>
      <c r="D41" s="7"/>
      <c r="E41" s="8" t="s">
        <v>138</v>
      </c>
      <c r="F41" s="8" t="s">
        <v>704</v>
      </c>
      <c r="G41" s="55">
        <v>14</v>
      </c>
      <c r="H41" s="55"/>
      <c r="I41" s="8" t="s">
        <v>135</v>
      </c>
      <c r="J41" s="94">
        <f t="shared" si="3"/>
        <v>0</v>
      </c>
      <c r="K41" s="8">
        <v>20</v>
      </c>
      <c r="L41" s="96"/>
      <c r="M41" s="8" t="e">
        <f t="shared" si="0"/>
        <v>#DIV/0!</v>
      </c>
      <c r="N41" s="71" t="e">
        <f t="shared" si="1"/>
        <v>#DIV/0!</v>
      </c>
      <c r="O41" s="71" t="e">
        <f t="shared" si="2"/>
        <v>#DIV/0!</v>
      </c>
      <c r="P41" s="7"/>
    </row>
    <row r="42" spans="1:16" x14ac:dyDescent="0.2">
      <c r="A42" s="7" t="s">
        <v>480</v>
      </c>
      <c r="B42" s="8" t="s">
        <v>401</v>
      </c>
      <c r="C42" s="8" t="s">
        <v>805</v>
      </c>
      <c r="D42" s="7"/>
      <c r="E42" s="8" t="s">
        <v>596</v>
      </c>
      <c r="F42" s="8" t="s">
        <v>704</v>
      </c>
      <c r="G42" s="55">
        <v>12</v>
      </c>
      <c r="H42" s="55"/>
      <c r="I42" s="8" t="s">
        <v>402</v>
      </c>
      <c r="J42" s="94">
        <f t="shared" si="3"/>
        <v>0</v>
      </c>
      <c r="K42" s="8">
        <v>200</v>
      </c>
      <c r="L42" s="96"/>
      <c r="M42" s="8" t="e">
        <f t="shared" si="0"/>
        <v>#DIV/0!</v>
      </c>
      <c r="N42" s="71" t="e">
        <f t="shared" si="1"/>
        <v>#DIV/0!</v>
      </c>
      <c r="O42" s="71" t="e">
        <f t="shared" si="2"/>
        <v>#DIV/0!</v>
      </c>
      <c r="P42" s="7"/>
    </row>
    <row r="43" spans="1:16" x14ac:dyDescent="0.2">
      <c r="A43" s="7" t="s">
        <v>480</v>
      </c>
      <c r="B43" s="8" t="s">
        <v>401</v>
      </c>
      <c r="C43" s="8" t="s">
        <v>806</v>
      </c>
      <c r="D43" s="7"/>
      <c r="E43" s="8" t="s">
        <v>126</v>
      </c>
      <c r="F43" s="8" t="s">
        <v>704</v>
      </c>
      <c r="G43" s="55">
        <v>88</v>
      </c>
      <c r="H43" s="55"/>
      <c r="I43" s="8" t="s">
        <v>402</v>
      </c>
      <c r="J43" s="94">
        <f t="shared" si="3"/>
        <v>0</v>
      </c>
      <c r="K43" s="8">
        <v>200</v>
      </c>
      <c r="L43" s="96"/>
      <c r="M43" s="8" t="e">
        <f t="shared" si="0"/>
        <v>#DIV/0!</v>
      </c>
      <c r="N43" s="71" t="e">
        <f t="shared" si="1"/>
        <v>#DIV/0!</v>
      </c>
      <c r="O43" s="71" t="e">
        <f t="shared" si="2"/>
        <v>#DIV/0!</v>
      </c>
      <c r="P43" s="7"/>
    </row>
    <row r="44" spans="1:16" x14ac:dyDescent="0.2">
      <c r="A44" s="7" t="s">
        <v>480</v>
      </c>
      <c r="B44" s="8" t="s">
        <v>401</v>
      </c>
      <c r="C44" s="8" t="s">
        <v>584</v>
      </c>
      <c r="D44" s="7"/>
      <c r="E44" s="8" t="s">
        <v>130</v>
      </c>
      <c r="F44" s="8" t="s">
        <v>706</v>
      </c>
      <c r="G44" s="55">
        <v>52</v>
      </c>
      <c r="H44" s="55"/>
      <c r="I44" s="8" t="s">
        <v>402</v>
      </c>
      <c r="J44" s="94">
        <f t="shared" si="3"/>
        <v>0</v>
      </c>
      <c r="K44" s="8">
        <v>120</v>
      </c>
      <c r="L44" s="96"/>
      <c r="M44" s="8" t="e">
        <f t="shared" si="0"/>
        <v>#DIV/0!</v>
      </c>
      <c r="N44" s="71" t="e">
        <f t="shared" si="1"/>
        <v>#DIV/0!</v>
      </c>
      <c r="O44" s="71" t="e">
        <f t="shared" si="2"/>
        <v>#DIV/0!</v>
      </c>
      <c r="P44" s="7"/>
    </row>
    <row r="45" spans="1:16" x14ac:dyDescent="0.2">
      <c r="A45" s="7" t="s">
        <v>480</v>
      </c>
      <c r="B45" s="8" t="s">
        <v>401</v>
      </c>
      <c r="C45" s="8" t="s">
        <v>253</v>
      </c>
      <c r="D45" s="7"/>
      <c r="E45" s="8" t="s">
        <v>130</v>
      </c>
      <c r="F45" s="8" t="s">
        <v>706</v>
      </c>
      <c r="G45" s="55">
        <v>52</v>
      </c>
      <c r="H45" s="55"/>
      <c r="I45" s="8" t="s">
        <v>402</v>
      </c>
      <c r="J45" s="94">
        <f t="shared" si="3"/>
        <v>0</v>
      </c>
      <c r="K45" s="8">
        <v>120</v>
      </c>
      <c r="L45" s="96"/>
      <c r="M45" s="8" t="e">
        <f t="shared" si="0"/>
        <v>#DIV/0!</v>
      </c>
      <c r="N45" s="71" t="e">
        <f t="shared" si="1"/>
        <v>#DIV/0!</v>
      </c>
      <c r="O45" s="71" t="e">
        <f t="shared" si="2"/>
        <v>#DIV/0!</v>
      </c>
      <c r="P45" s="7"/>
    </row>
    <row r="46" spans="1:16" x14ac:dyDescent="0.2">
      <c r="A46" s="7" t="s">
        <v>480</v>
      </c>
      <c r="B46" s="8" t="s">
        <v>401</v>
      </c>
      <c r="C46" s="8" t="s">
        <v>254</v>
      </c>
      <c r="D46" s="7"/>
      <c r="E46" s="8" t="s">
        <v>130</v>
      </c>
      <c r="F46" s="8" t="s">
        <v>706</v>
      </c>
      <c r="G46" s="55">
        <v>63</v>
      </c>
      <c r="H46" s="55"/>
      <c r="I46" s="8" t="s">
        <v>402</v>
      </c>
      <c r="J46" s="94">
        <f t="shared" si="3"/>
        <v>0</v>
      </c>
      <c r="K46" s="8">
        <v>120</v>
      </c>
      <c r="L46" s="96"/>
      <c r="M46" s="8" t="e">
        <f t="shared" si="0"/>
        <v>#DIV/0!</v>
      </c>
      <c r="N46" s="71" t="e">
        <f t="shared" si="1"/>
        <v>#DIV/0!</v>
      </c>
      <c r="O46" s="71" t="e">
        <f t="shared" si="2"/>
        <v>#DIV/0!</v>
      </c>
      <c r="P46" s="7"/>
    </row>
    <row r="47" spans="1:16" x14ac:dyDescent="0.2">
      <c r="A47" s="7" t="s">
        <v>480</v>
      </c>
      <c r="B47" s="8" t="s">
        <v>401</v>
      </c>
      <c r="C47" s="8" t="s">
        <v>256</v>
      </c>
      <c r="D47" s="7"/>
      <c r="E47" s="8" t="s">
        <v>130</v>
      </c>
      <c r="F47" s="8" t="s">
        <v>706</v>
      </c>
      <c r="G47" s="55">
        <v>52</v>
      </c>
      <c r="H47" s="55"/>
      <c r="I47" s="8" t="s">
        <v>402</v>
      </c>
      <c r="J47" s="94">
        <f t="shared" si="3"/>
        <v>0</v>
      </c>
      <c r="K47" s="8">
        <v>120</v>
      </c>
      <c r="L47" s="96"/>
      <c r="M47" s="8" t="e">
        <f t="shared" si="0"/>
        <v>#DIV/0!</v>
      </c>
      <c r="N47" s="71" t="e">
        <f t="shared" si="1"/>
        <v>#DIV/0!</v>
      </c>
      <c r="O47" s="71" t="e">
        <f t="shared" si="2"/>
        <v>#DIV/0!</v>
      </c>
      <c r="P47" s="7"/>
    </row>
    <row r="48" spans="1:16" x14ac:dyDescent="0.2">
      <c r="A48" s="7" t="s">
        <v>480</v>
      </c>
      <c r="B48" s="8" t="s">
        <v>401</v>
      </c>
      <c r="C48" s="8" t="s">
        <v>257</v>
      </c>
      <c r="D48" s="7"/>
      <c r="E48" s="8" t="s">
        <v>130</v>
      </c>
      <c r="F48" s="8" t="s">
        <v>706</v>
      </c>
      <c r="G48" s="55">
        <v>72</v>
      </c>
      <c r="H48" s="55"/>
      <c r="I48" s="8" t="s">
        <v>402</v>
      </c>
      <c r="J48" s="94">
        <f t="shared" si="3"/>
        <v>0</v>
      </c>
      <c r="K48" s="8">
        <v>120</v>
      </c>
      <c r="L48" s="96"/>
      <c r="M48" s="8" t="e">
        <f t="shared" si="0"/>
        <v>#DIV/0!</v>
      </c>
      <c r="N48" s="71" t="e">
        <f t="shared" si="1"/>
        <v>#DIV/0!</v>
      </c>
      <c r="O48" s="71" t="e">
        <f t="shared" si="2"/>
        <v>#DIV/0!</v>
      </c>
      <c r="P48" s="7"/>
    </row>
    <row r="49" spans="1:16" x14ac:dyDescent="0.2">
      <c r="A49" s="7" t="s">
        <v>480</v>
      </c>
      <c r="B49" s="8" t="s">
        <v>401</v>
      </c>
      <c r="C49" s="8" t="s">
        <v>258</v>
      </c>
      <c r="D49" s="7"/>
      <c r="E49" s="8" t="s">
        <v>130</v>
      </c>
      <c r="F49" s="8" t="s">
        <v>706</v>
      </c>
      <c r="G49" s="55">
        <v>50</v>
      </c>
      <c r="H49" s="55"/>
      <c r="I49" s="8" t="s">
        <v>402</v>
      </c>
      <c r="J49" s="94">
        <f t="shared" si="3"/>
        <v>0</v>
      </c>
      <c r="K49" s="8">
        <v>120</v>
      </c>
      <c r="L49" s="96"/>
      <c r="M49" s="8" t="e">
        <f t="shared" si="0"/>
        <v>#DIV/0!</v>
      </c>
      <c r="N49" s="71" t="e">
        <f t="shared" si="1"/>
        <v>#DIV/0!</v>
      </c>
      <c r="O49" s="71" t="e">
        <f t="shared" si="2"/>
        <v>#DIV/0!</v>
      </c>
      <c r="P49" s="7"/>
    </row>
    <row r="50" spans="1:16" x14ac:dyDescent="0.2">
      <c r="A50" s="7" t="s">
        <v>480</v>
      </c>
      <c r="B50" s="8" t="s">
        <v>401</v>
      </c>
      <c r="C50" s="8" t="s">
        <v>259</v>
      </c>
      <c r="D50" s="7"/>
      <c r="E50" s="8" t="s">
        <v>594</v>
      </c>
      <c r="F50" s="8" t="s">
        <v>704</v>
      </c>
      <c r="G50" s="55">
        <v>16</v>
      </c>
      <c r="H50" s="55"/>
      <c r="I50" s="8" t="s">
        <v>402</v>
      </c>
      <c r="J50" s="94">
        <f t="shared" si="3"/>
        <v>0</v>
      </c>
      <c r="K50" s="8">
        <v>40</v>
      </c>
      <c r="L50" s="96"/>
      <c r="M50" s="8" t="e">
        <f t="shared" si="0"/>
        <v>#DIV/0!</v>
      </c>
      <c r="N50" s="71" t="e">
        <f t="shared" si="1"/>
        <v>#DIV/0!</v>
      </c>
      <c r="O50" s="71" t="e">
        <f t="shared" si="2"/>
        <v>#DIV/0!</v>
      </c>
      <c r="P50" s="7"/>
    </row>
    <row r="51" spans="1:16" x14ac:dyDescent="0.2">
      <c r="A51" s="7" t="s">
        <v>480</v>
      </c>
      <c r="B51" s="8" t="s">
        <v>401</v>
      </c>
      <c r="C51" s="8" t="s">
        <v>585</v>
      </c>
      <c r="D51" s="7"/>
      <c r="E51" s="8" t="s">
        <v>138</v>
      </c>
      <c r="F51" s="8" t="s">
        <v>704</v>
      </c>
      <c r="G51" s="55">
        <v>14</v>
      </c>
      <c r="H51" s="55"/>
      <c r="I51" s="8" t="s">
        <v>402</v>
      </c>
      <c r="J51" s="94">
        <f t="shared" si="3"/>
        <v>0</v>
      </c>
      <c r="K51" s="8">
        <v>20</v>
      </c>
      <c r="L51" s="96"/>
      <c r="M51" s="8" t="e">
        <f t="shared" si="0"/>
        <v>#DIV/0!</v>
      </c>
      <c r="N51" s="71" t="e">
        <f t="shared" si="1"/>
        <v>#DIV/0!</v>
      </c>
      <c r="O51" s="71" t="e">
        <f t="shared" si="2"/>
        <v>#DIV/0!</v>
      </c>
      <c r="P51" s="7"/>
    </row>
    <row r="52" spans="1:16" x14ac:dyDescent="0.2">
      <c r="A52" s="7" t="s">
        <v>480</v>
      </c>
      <c r="B52" s="8" t="s">
        <v>401</v>
      </c>
      <c r="C52" s="8" t="s">
        <v>445</v>
      </c>
      <c r="D52" s="7"/>
      <c r="E52" s="8" t="s">
        <v>130</v>
      </c>
      <c r="F52" s="8" t="s">
        <v>706</v>
      </c>
      <c r="G52" s="55">
        <v>50</v>
      </c>
      <c r="H52" s="55"/>
      <c r="I52" s="8" t="s">
        <v>402</v>
      </c>
      <c r="J52" s="94">
        <f t="shared" si="3"/>
        <v>0</v>
      </c>
      <c r="K52" s="8">
        <v>120</v>
      </c>
      <c r="L52" s="96"/>
      <c r="M52" s="8" t="e">
        <f t="shared" si="0"/>
        <v>#DIV/0!</v>
      </c>
      <c r="N52" s="71" t="e">
        <f t="shared" si="1"/>
        <v>#DIV/0!</v>
      </c>
      <c r="O52" s="71" t="e">
        <f t="shared" si="2"/>
        <v>#DIV/0!</v>
      </c>
      <c r="P52" s="7"/>
    </row>
    <row r="53" spans="1:16" x14ac:dyDescent="0.2">
      <c r="A53" s="7" t="s">
        <v>480</v>
      </c>
      <c r="B53" s="8" t="s">
        <v>401</v>
      </c>
      <c r="C53" s="8" t="s">
        <v>441</v>
      </c>
      <c r="D53" s="7"/>
      <c r="E53" s="8" t="s">
        <v>130</v>
      </c>
      <c r="F53" s="8" t="s">
        <v>706</v>
      </c>
      <c r="G53" s="55">
        <v>52</v>
      </c>
      <c r="H53" s="55"/>
      <c r="I53" s="8" t="s">
        <v>402</v>
      </c>
      <c r="J53" s="94">
        <f t="shared" si="3"/>
        <v>0</v>
      </c>
      <c r="K53" s="8">
        <v>120</v>
      </c>
      <c r="L53" s="96"/>
      <c r="M53" s="8" t="e">
        <f t="shared" si="0"/>
        <v>#DIV/0!</v>
      </c>
      <c r="N53" s="71" t="e">
        <f t="shared" si="1"/>
        <v>#DIV/0!</v>
      </c>
      <c r="O53" s="71" t="e">
        <f t="shared" si="2"/>
        <v>#DIV/0!</v>
      </c>
      <c r="P53" s="7"/>
    </row>
    <row r="54" spans="1:16" x14ac:dyDescent="0.2">
      <c r="A54" s="7" t="s">
        <v>480</v>
      </c>
      <c r="B54" s="8" t="s">
        <v>401</v>
      </c>
      <c r="C54" s="8" t="s">
        <v>440</v>
      </c>
      <c r="D54" s="7"/>
      <c r="E54" s="8" t="s">
        <v>130</v>
      </c>
      <c r="F54" s="8" t="s">
        <v>706</v>
      </c>
      <c r="G54" s="55">
        <v>80</v>
      </c>
      <c r="H54" s="55"/>
      <c r="I54" s="8" t="s">
        <v>402</v>
      </c>
      <c r="J54" s="94">
        <f t="shared" si="3"/>
        <v>0</v>
      </c>
      <c r="K54" s="8">
        <v>120</v>
      </c>
      <c r="L54" s="96"/>
      <c r="M54" s="8" t="e">
        <f t="shared" si="0"/>
        <v>#DIV/0!</v>
      </c>
      <c r="N54" s="71" t="e">
        <f t="shared" si="1"/>
        <v>#DIV/0!</v>
      </c>
      <c r="O54" s="71" t="e">
        <f t="shared" si="2"/>
        <v>#DIV/0!</v>
      </c>
      <c r="P54" s="7"/>
    </row>
    <row r="55" spans="1:16" x14ac:dyDescent="0.2">
      <c r="A55" s="7" t="s">
        <v>480</v>
      </c>
      <c r="B55" s="8" t="s">
        <v>401</v>
      </c>
      <c r="C55" s="8" t="s">
        <v>264</v>
      </c>
      <c r="D55" s="7"/>
      <c r="E55" s="8" t="s">
        <v>658</v>
      </c>
      <c r="F55" s="8" t="s">
        <v>704</v>
      </c>
      <c r="G55" s="55">
        <v>115</v>
      </c>
      <c r="H55" s="55"/>
      <c r="I55" s="8" t="s">
        <v>402</v>
      </c>
      <c r="J55" s="94">
        <f t="shared" si="3"/>
        <v>0</v>
      </c>
      <c r="K55" s="8">
        <v>200</v>
      </c>
      <c r="L55" s="96"/>
      <c r="M55" s="8" t="e">
        <f t="shared" si="0"/>
        <v>#DIV/0!</v>
      </c>
      <c r="N55" s="71" t="e">
        <f t="shared" si="1"/>
        <v>#DIV/0!</v>
      </c>
      <c r="O55" s="71" t="e">
        <f t="shared" si="2"/>
        <v>#DIV/0!</v>
      </c>
      <c r="P55" s="7"/>
    </row>
    <row r="56" spans="1:16" x14ac:dyDescent="0.2">
      <c r="A56" s="7" t="s">
        <v>480</v>
      </c>
      <c r="B56" s="8" t="s">
        <v>401</v>
      </c>
      <c r="C56" s="8" t="s">
        <v>264</v>
      </c>
      <c r="D56" s="7"/>
      <c r="E56" s="8" t="s">
        <v>176</v>
      </c>
      <c r="F56" s="8" t="s">
        <v>705</v>
      </c>
      <c r="G56" s="55">
        <v>16</v>
      </c>
      <c r="H56" s="55"/>
      <c r="I56" s="8" t="s">
        <v>402</v>
      </c>
      <c r="J56" s="94">
        <f t="shared" si="3"/>
        <v>0</v>
      </c>
      <c r="K56" s="8">
        <v>200</v>
      </c>
      <c r="L56" s="96"/>
      <c r="M56" s="8" t="e">
        <f t="shared" si="0"/>
        <v>#DIV/0!</v>
      </c>
      <c r="N56" s="71" t="e">
        <f t="shared" si="1"/>
        <v>#DIV/0!</v>
      </c>
      <c r="O56" s="71" t="e">
        <f t="shared" si="2"/>
        <v>#DIV/0!</v>
      </c>
      <c r="P56" s="7"/>
    </row>
    <row r="57" spans="1:16" x14ac:dyDescent="0.2">
      <c r="A57" s="7" t="s">
        <v>480</v>
      </c>
      <c r="B57" s="8" t="s">
        <v>401</v>
      </c>
      <c r="C57" s="8" t="s">
        <v>804</v>
      </c>
      <c r="D57" s="7"/>
      <c r="E57" s="8" t="s">
        <v>164</v>
      </c>
      <c r="F57" s="8" t="s">
        <v>704</v>
      </c>
      <c r="G57" s="55">
        <v>23</v>
      </c>
      <c r="H57" s="55"/>
      <c r="I57" s="8" t="s">
        <v>166</v>
      </c>
      <c r="J57" s="94">
        <f t="shared" si="3"/>
        <v>0</v>
      </c>
      <c r="K57" s="8">
        <v>200</v>
      </c>
      <c r="L57" s="96"/>
      <c r="M57" s="8" t="e">
        <f t="shared" si="0"/>
        <v>#DIV/0!</v>
      </c>
      <c r="N57" s="71" t="e">
        <f t="shared" si="1"/>
        <v>#DIV/0!</v>
      </c>
      <c r="O57" s="71" t="e">
        <f t="shared" si="2"/>
        <v>#DIV/0!</v>
      </c>
      <c r="P57" s="7"/>
    </row>
    <row r="58" spans="1:16" x14ac:dyDescent="0.2">
      <c r="A58" s="7" t="s">
        <v>480</v>
      </c>
      <c r="B58" s="8" t="s">
        <v>481</v>
      </c>
      <c r="C58" s="8" t="s">
        <v>485</v>
      </c>
      <c r="D58" s="7"/>
      <c r="E58" s="8" t="s">
        <v>594</v>
      </c>
      <c r="F58" s="8" t="s">
        <v>704</v>
      </c>
      <c r="G58" s="55">
        <v>16</v>
      </c>
      <c r="H58" s="55"/>
      <c r="I58" s="8" t="s">
        <v>402</v>
      </c>
      <c r="J58" s="94">
        <f t="shared" si="3"/>
        <v>0</v>
      </c>
      <c r="K58" s="8">
        <v>40</v>
      </c>
      <c r="L58" s="96"/>
      <c r="M58" s="8" t="e">
        <f t="shared" si="0"/>
        <v>#DIV/0!</v>
      </c>
      <c r="N58" s="71" t="e">
        <f t="shared" si="1"/>
        <v>#DIV/0!</v>
      </c>
      <c r="O58" s="71" t="e">
        <f t="shared" si="2"/>
        <v>#DIV/0!</v>
      </c>
      <c r="P58" s="7"/>
    </row>
    <row r="59" spans="1:16" x14ac:dyDescent="0.2">
      <c r="A59" s="7" t="s">
        <v>480</v>
      </c>
      <c r="B59" s="8" t="s">
        <v>481</v>
      </c>
      <c r="C59" s="8" t="s">
        <v>486</v>
      </c>
      <c r="D59" s="7"/>
      <c r="E59" s="8" t="s">
        <v>138</v>
      </c>
      <c r="F59" s="8" t="s">
        <v>704</v>
      </c>
      <c r="G59" s="55">
        <v>14</v>
      </c>
      <c r="H59" s="55"/>
      <c r="I59" s="8" t="s">
        <v>135</v>
      </c>
      <c r="J59" s="94">
        <f t="shared" si="3"/>
        <v>0</v>
      </c>
      <c r="K59" s="8">
        <v>20</v>
      </c>
      <c r="L59" s="96"/>
      <c r="M59" s="8" t="e">
        <f t="shared" si="0"/>
        <v>#DIV/0!</v>
      </c>
      <c r="N59" s="71" t="e">
        <f t="shared" si="1"/>
        <v>#DIV/0!</v>
      </c>
      <c r="O59" s="71" t="e">
        <f t="shared" si="2"/>
        <v>#DIV/0!</v>
      </c>
      <c r="P59" s="7"/>
    </row>
    <row r="60" spans="1:16" x14ac:dyDescent="0.2">
      <c r="A60" s="7" t="s">
        <v>480</v>
      </c>
      <c r="B60" s="8" t="s">
        <v>481</v>
      </c>
      <c r="C60" s="8" t="s">
        <v>487</v>
      </c>
      <c r="D60" s="7"/>
      <c r="E60" s="8" t="s">
        <v>595</v>
      </c>
      <c r="F60" s="8" t="s">
        <v>704</v>
      </c>
      <c r="G60" s="55">
        <v>169</v>
      </c>
      <c r="H60" s="55"/>
      <c r="I60" s="8" t="s">
        <v>402</v>
      </c>
      <c r="J60" s="94">
        <f t="shared" si="3"/>
        <v>0</v>
      </c>
      <c r="K60" s="8">
        <v>200</v>
      </c>
      <c r="L60" s="96"/>
      <c r="M60" s="8" t="e">
        <f t="shared" si="0"/>
        <v>#DIV/0!</v>
      </c>
      <c r="N60" s="71" t="e">
        <f t="shared" si="1"/>
        <v>#DIV/0!</v>
      </c>
      <c r="O60" s="71" t="e">
        <f t="shared" si="2"/>
        <v>#DIV/0!</v>
      </c>
      <c r="P60" s="7"/>
    </row>
    <row r="61" spans="1:16" x14ac:dyDescent="0.2">
      <c r="A61" s="7" t="s">
        <v>480</v>
      </c>
      <c r="B61" s="8" t="s">
        <v>481</v>
      </c>
      <c r="C61" s="8" t="s">
        <v>488</v>
      </c>
      <c r="D61" s="7"/>
      <c r="E61" s="8" t="s">
        <v>176</v>
      </c>
      <c r="F61" s="8" t="s">
        <v>705</v>
      </c>
      <c r="G61" s="55">
        <v>16</v>
      </c>
      <c r="H61" s="55"/>
      <c r="I61" s="8" t="s">
        <v>402</v>
      </c>
      <c r="J61" s="94">
        <f t="shared" si="3"/>
        <v>0</v>
      </c>
      <c r="K61" s="8">
        <v>200</v>
      </c>
      <c r="L61" s="96"/>
      <c r="M61" s="8" t="e">
        <f t="shared" si="0"/>
        <v>#DIV/0!</v>
      </c>
      <c r="N61" s="71" t="e">
        <f t="shared" si="1"/>
        <v>#DIV/0!</v>
      </c>
      <c r="O61" s="71" t="e">
        <f t="shared" si="2"/>
        <v>#DIV/0!</v>
      </c>
      <c r="P61" s="7"/>
    </row>
    <row r="62" spans="1:16" x14ac:dyDescent="0.2">
      <c r="A62" s="7" t="s">
        <v>480</v>
      </c>
      <c r="B62" s="8" t="s">
        <v>481</v>
      </c>
      <c r="C62" s="8" t="s">
        <v>489</v>
      </c>
      <c r="D62" s="7"/>
      <c r="E62" s="8" t="s">
        <v>130</v>
      </c>
      <c r="F62" s="8" t="s">
        <v>706</v>
      </c>
      <c r="G62" s="55">
        <v>64</v>
      </c>
      <c r="H62" s="55"/>
      <c r="I62" s="8" t="s">
        <v>402</v>
      </c>
      <c r="J62" s="94">
        <f t="shared" si="3"/>
        <v>0</v>
      </c>
      <c r="K62" s="8">
        <v>120</v>
      </c>
      <c r="L62" s="96"/>
      <c r="M62" s="8" t="e">
        <f t="shared" si="0"/>
        <v>#DIV/0!</v>
      </c>
      <c r="N62" s="71" t="e">
        <f t="shared" si="1"/>
        <v>#DIV/0!</v>
      </c>
      <c r="O62" s="71" t="e">
        <f t="shared" si="2"/>
        <v>#DIV/0!</v>
      </c>
      <c r="P62" s="7"/>
    </row>
    <row r="63" spans="1:16" x14ac:dyDescent="0.2">
      <c r="A63" s="7" t="s">
        <v>480</v>
      </c>
      <c r="B63" s="8" t="s">
        <v>481</v>
      </c>
      <c r="C63" s="8" t="s">
        <v>490</v>
      </c>
      <c r="D63" s="7"/>
      <c r="E63" s="8" t="s">
        <v>130</v>
      </c>
      <c r="F63" s="8" t="s">
        <v>706</v>
      </c>
      <c r="G63" s="55">
        <v>52</v>
      </c>
      <c r="H63" s="55"/>
      <c r="I63" s="8" t="s">
        <v>402</v>
      </c>
      <c r="J63" s="94">
        <f t="shared" si="3"/>
        <v>0</v>
      </c>
      <c r="K63" s="8">
        <v>120</v>
      </c>
      <c r="L63" s="96"/>
      <c r="M63" s="8" t="e">
        <f t="shared" si="0"/>
        <v>#DIV/0!</v>
      </c>
      <c r="N63" s="71" t="e">
        <f t="shared" si="1"/>
        <v>#DIV/0!</v>
      </c>
      <c r="O63" s="71" t="e">
        <f t="shared" si="2"/>
        <v>#DIV/0!</v>
      </c>
      <c r="P63" s="7"/>
    </row>
    <row r="64" spans="1:16" x14ac:dyDescent="0.2">
      <c r="A64" s="7" t="s">
        <v>480</v>
      </c>
      <c r="B64" s="8" t="s">
        <v>481</v>
      </c>
      <c r="C64" s="8" t="s">
        <v>491</v>
      </c>
      <c r="D64" s="7"/>
      <c r="E64" s="8" t="s">
        <v>130</v>
      </c>
      <c r="F64" s="8" t="s">
        <v>706</v>
      </c>
      <c r="G64" s="55">
        <v>52</v>
      </c>
      <c r="H64" s="55"/>
      <c r="I64" s="8" t="s">
        <v>402</v>
      </c>
      <c r="J64" s="94">
        <f t="shared" si="3"/>
        <v>0</v>
      </c>
      <c r="K64" s="8">
        <v>120</v>
      </c>
      <c r="L64" s="96"/>
      <c r="M64" s="8" t="e">
        <f t="shared" si="0"/>
        <v>#DIV/0!</v>
      </c>
      <c r="N64" s="71" t="e">
        <f t="shared" si="1"/>
        <v>#DIV/0!</v>
      </c>
      <c r="O64" s="71" t="e">
        <f t="shared" si="2"/>
        <v>#DIV/0!</v>
      </c>
      <c r="P64" s="7"/>
    </row>
    <row r="65" spans="1:16" x14ac:dyDescent="0.2">
      <c r="A65" s="7" t="s">
        <v>480</v>
      </c>
      <c r="B65" s="8" t="s">
        <v>481</v>
      </c>
      <c r="C65" s="8" t="s">
        <v>492</v>
      </c>
      <c r="D65" s="7"/>
      <c r="E65" s="8" t="s">
        <v>130</v>
      </c>
      <c r="F65" s="8" t="s">
        <v>706</v>
      </c>
      <c r="G65" s="55">
        <v>52</v>
      </c>
      <c r="H65" s="55"/>
      <c r="I65" s="8" t="s">
        <v>402</v>
      </c>
      <c r="J65" s="94">
        <f t="shared" si="3"/>
        <v>0</v>
      </c>
      <c r="K65" s="8">
        <v>120</v>
      </c>
      <c r="L65" s="96"/>
      <c r="M65" s="8" t="e">
        <f t="shared" si="0"/>
        <v>#DIV/0!</v>
      </c>
      <c r="N65" s="71" t="e">
        <f t="shared" si="1"/>
        <v>#DIV/0!</v>
      </c>
      <c r="O65" s="71" t="e">
        <f t="shared" si="2"/>
        <v>#DIV/0!</v>
      </c>
      <c r="P65" s="7"/>
    </row>
    <row r="66" spans="1:16" x14ac:dyDescent="0.2">
      <c r="A66" s="7" t="s">
        <v>480</v>
      </c>
      <c r="B66" s="8" t="s">
        <v>481</v>
      </c>
      <c r="C66" s="8" t="s">
        <v>586</v>
      </c>
      <c r="D66" s="7"/>
      <c r="E66" s="8"/>
      <c r="F66" s="8" t="s">
        <v>704</v>
      </c>
      <c r="G66" s="55">
        <v>12</v>
      </c>
      <c r="H66" s="55"/>
      <c r="I66" s="8" t="s">
        <v>402</v>
      </c>
      <c r="J66" s="94">
        <f t="shared" si="3"/>
        <v>0</v>
      </c>
      <c r="K66" s="8">
        <v>200</v>
      </c>
      <c r="L66" s="96"/>
      <c r="M66" s="8" t="e">
        <f t="shared" si="0"/>
        <v>#DIV/0!</v>
      </c>
      <c r="N66" s="71" t="e">
        <f t="shared" si="1"/>
        <v>#DIV/0!</v>
      </c>
      <c r="O66" s="71" t="e">
        <f t="shared" si="2"/>
        <v>#DIV/0!</v>
      </c>
      <c r="P66" s="7"/>
    </row>
    <row r="67" spans="1:16" x14ac:dyDescent="0.2">
      <c r="A67" s="7" t="s">
        <v>480</v>
      </c>
      <c r="B67" s="8" t="s">
        <v>481</v>
      </c>
      <c r="C67" s="8" t="s">
        <v>587</v>
      </c>
      <c r="D67" s="7"/>
      <c r="E67" s="8" t="s">
        <v>594</v>
      </c>
      <c r="F67" s="8" t="s">
        <v>704</v>
      </c>
      <c r="G67" s="55">
        <v>14</v>
      </c>
      <c r="H67" s="55"/>
      <c r="I67" s="8" t="s">
        <v>402</v>
      </c>
      <c r="J67" s="94">
        <f t="shared" si="3"/>
        <v>0</v>
      </c>
      <c r="K67" s="8">
        <v>40</v>
      </c>
      <c r="L67" s="96"/>
      <c r="M67" s="8" t="e">
        <f t="shared" ref="M67:M129" si="4">G67/L67*K67</f>
        <v>#DIV/0!</v>
      </c>
      <c r="N67" s="71" t="e">
        <f t="shared" ref="N67:N129" si="5">O67/12</f>
        <v>#DIV/0!</v>
      </c>
      <c r="O67" s="71" t="e">
        <f t="shared" ref="O67:O129" si="6">M67*J67</f>
        <v>#DIV/0!</v>
      </c>
      <c r="P67" s="7"/>
    </row>
    <row r="68" spans="1:16" x14ac:dyDescent="0.2">
      <c r="A68" s="7" t="s">
        <v>480</v>
      </c>
      <c r="B68" s="8" t="s">
        <v>481</v>
      </c>
      <c r="C68" s="8" t="s">
        <v>588</v>
      </c>
      <c r="D68" s="7"/>
      <c r="E68" s="8" t="s">
        <v>138</v>
      </c>
      <c r="F68" s="8" t="s">
        <v>704</v>
      </c>
      <c r="G68" s="55">
        <v>14</v>
      </c>
      <c r="H68" s="55"/>
      <c r="I68" s="8" t="s">
        <v>135</v>
      </c>
      <c r="J68" s="94">
        <f t="shared" ref="J68:J129" si="7">J67</f>
        <v>0</v>
      </c>
      <c r="K68" s="8">
        <v>20</v>
      </c>
      <c r="L68" s="96"/>
      <c r="M68" s="8" t="e">
        <f t="shared" si="4"/>
        <v>#DIV/0!</v>
      </c>
      <c r="N68" s="71" t="e">
        <f t="shared" si="5"/>
        <v>#DIV/0!</v>
      </c>
      <c r="O68" s="71" t="e">
        <f t="shared" si="6"/>
        <v>#DIV/0!</v>
      </c>
      <c r="P68" s="7"/>
    </row>
    <row r="69" spans="1:16" x14ac:dyDescent="0.2">
      <c r="A69" s="7" t="s">
        <v>480</v>
      </c>
      <c r="B69" s="8" t="s">
        <v>481</v>
      </c>
      <c r="C69" s="8" t="s">
        <v>589</v>
      </c>
      <c r="D69" s="7"/>
      <c r="E69" s="8" t="s">
        <v>659</v>
      </c>
      <c r="F69" s="8" t="s">
        <v>706</v>
      </c>
      <c r="G69" s="55">
        <v>78</v>
      </c>
      <c r="H69" s="55"/>
      <c r="I69" s="8" t="s">
        <v>402</v>
      </c>
      <c r="J69" s="94">
        <f t="shared" si="7"/>
        <v>0</v>
      </c>
      <c r="K69" s="8">
        <v>120</v>
      </c>
      <c r="L69" s="96"/>
      <c r="M69" s="8" t="e">
        <f t="shared" si="4"/>
        <v>#DIV/0!</v>
      </c>
      <c r="N69" s="71" t="e">
        <f t="shared" si="5"/>
        <v>#DIV/0!</v>
      </c>
      <c r="O69" s="71" t="e">
        <f t="shared" si="6"/>
        <v>#DIV/0!</v>
      </c>
      <c r="P69" s="7"/>
    </row>
    <row r="70" spans="1:16" x14ac:dyDescent="0.2">
      <c r="A70" s="7" t="s">
        <v>480</v>
      </c>
      <c r="B70" s="8" t="s">
        <v>481</v>
      </c>
      <c r="C70" s="8" t="s">
        <v>590</v>
      </c>
      <c r="D70" s="7"/>
      <c r="E70" s="8" t="s">
        <v>122</v>
      </c>
      <c r="F70" s="8" t="s">
        <v>708</v>
      </c>
      <c r="G70" s="55" t="s">
        <v>120</v>
      </c>
      <c r="H70" s="55">
        <v>3</v>
      </c>
      <c r="I70" s="8" t="s">
        <v>402</v>
      </c>
      <c r="J70" s="95"/>
      <c r="K70" s="8" t="s">
        <v>120</v>
      </c>
      <c r="L70" s="8"/>
      <c r="M70" s="8"/>
      <c r="N70" s="71"/>
      <c r="O70" s="71"/>
      <c r="P70" s="7"/>
    </row>
    <row r="71" spans="1:16" x14ac:dyDescent="0.2">
      <c r="A71" s="7" t="s">
        <v>480</v>
      </c>
      <c r="B71" s="8" t="s">
        <v>481</v>
      </c>
      <c r="C71" s="8" t="s">
        <v>591</v>
      </c>
      <c r="D71" s="7"/>
      <c r="E71" s="8" t="s">
        <v>122</v>
      </c>
      <c r="F71" s="8" t="s">
        <v>708</v>
      </c>
      <c r="G71" s="55" t="s">
        <v>120</v>
      </c>
      <c r="H71" s="55">
        <v>4</v>
      </c>
      <c r="I71" s="8" t="s">
        <v>402</v>
      </c>
      <c r="J71" s="95"/>
      <c r="K71" s="8" t="s">
        <v>120</v>
      </c>
      <c r="L71" s="8"/>
      <c r="M71" s="8"/>
      <c r="N71" s="71"/>
      <c r="O71" s="71"/>
      <c r="P71" s="7"/>
    </row>
    <row r="72" spans="1:16" x14ac:dyDescent="0.2">
      <c r="A72" s="7" t="s">
        <v>480</v>
      </c>
      <c r="B72" s="8" t="s">
        <v>481</v>
      </c>
      <c r="C72" s="8" t="s">
        <v>592</v>
      </c>
      <c r="D72" s="7"/>
      <c r="E72" s="8" t="s">
        <v>597</v>
      </c>
      <c r="F72" s="8" t="s">
        <v>706</v>
      </c>
      <c r="G72" s="55">
        <v>73</v>
      </c>
      <c r="H72" s="55"/>
      <c r="I72" s="8" t="s">
        <v>402</v>
      </c>
      <c r="J72" s="94">
        <f>J69</f>
        <v>0</v>
      </c>
      <c r="K72" s="8">
        <v>120</v>
      </c>
      <c r="L72" s="96"/>
      <c r="M72" s="8" t="e">
        <f t="shared" si="4"/>
        <v>#DIV/0!</v>
      </c>
      <c r="N72" s="71" t="e">
        <f t="shared" si="5"/>
        <v>#DIV/0!</v>
      </c>
      <c r="O72" s="71" t="e">
        <f t="shared" si="6"/>
        <v>#DIV/0!</v>
      </c>
      <c r="P72" s="7"/>
    </row>
    <row r="73" spans="1:16" x14ac:dyDescent="0.2">
      <c r="A73" s="7" t="s">
        <v>480</v>
      </c>
      <c r="B73" s="8" t="s">
        <v>481</v>
      </c>
      <c r="C73" s="8" t="s">
        <v>593</v>
      </c>
      <c r="D73" s="7"/>
      <c r="E73" s="8" t="s">
        <v>168</v>
      </c>
      <c r="F73" s="8" t="s">
        <v>702</v>
      </c>
      <c r="G73" s="55">
        <v>10</v>
      </c>
      <c r="H73" s="55"/>
      <c r="I73" s="8" t="s">
        <v>128</v>
      </c>
      <c r="J73" s="94">
        <f t="shared" si="7"/>
        <v>0</v>
      </c>
      <c r="K73" s="8">
        <v>200</v>
      </c>
      <c r="L73" s="96"/>
      <c r="M73" s="8" t="e">
        <f t="shared" si="4"/>
        <v>#DIV/0!</v>
      </c>
      <c r="N73" s="71" t="e">
        <f t="shared" si="5"/>
        <v>#DIV/0!</v>
      </c>
      <c r="O73" s="71" t="e">
        <f t="shared" si="6"/>
        <v>#DIV/0!</v>
      </c>
      <c r="P73" s="7"/>
    </row>
    <row r="74" spans="1:16" x14ac:dyDescent="0.2">
      <c r="A74" s="7" t="s">
        <v>480</v>
      </c>
      <c r="B74" s="8" t="s">
        <v>482</v>
      </c>
      <c r="C74" s="8" t="s">
        <v>493</v>
      </c>
      <c r="D74" s="7"/>
      <c r="E74" s="8" t="s">
        <v>685</v>
      </c>
      <c r="F74" s="8" t="s">
        <v>704</v>
      </c>
      <c r="G74" s="55">
        <v>16</v>
      </c>
      <c r="H74" s="55"/>
      <c r="I74" s="8" t="s">
        <v>402</v>
      </c>
      <c r="J74" s="94">
        <f t="shared" si="7"/>
        <v>0</v>
      </c>
      <c r="K74" s="8">
        <v>200</v>
      </c>
      <c r="L74" s="96"/>
      <c r="M74" s="8" t="e">
        <f t="shared" si="4"/>
        <v>#DIV/0!</v>
      </c>
      <c r="N74" s="71" t="e">
        <f t="shared" si="5"/>
        <v>#DIV/0!</v>
      </c>
      <c r="O74" s="71" t="e">
        <f t="shared" si="6"/>
        <v>#DIV/0!</v>
      </c>
      <c r="P74" s="7"/>
    </row>
    <row r="75" spans="1:16" x14ac:dyDescent="0.2">
      <c r="A75" s="7" t="s">
        <v>480</v>
      </c>
      <c r="B75" s="8" t="s">
        <v>482</v>
      </c>
      <c r="C75" s="8" t="s">
        <v>494</v>
      </c>
      <c r="D75" s="7"/>
      <c r="E75" s="8" t="s">
        <v>594</v>
      </c>
      <c r="F75" s="8" t="s">
        <v>704</v>
      </c>
      <c r="G75" s="55">
        <v>18</v>
      </c>
      <c r="H75" s="55"/>
      <c r="I75" s="8" t="s">
        <v>402</v>
      </c>
      <c r="J75" s="94">
        <f t="shared" si="7"/>
        <v>0</v>
      </c>
      <c r="K75" s="8">
        <v>40</v>
      </c>
      <c r="L75" s="96"/>
      <c r="M75" s="8" t="e">
        <f t="shared" si="4"/>
        <v>#DIV/0!</v>
      </c>
      <c r="N75" s="71" t="e">
        <f t="shared" si="5"/>
        <v>#DIV/0!</v>
      </c>
      <c r="O75" s="71" t="e">
        <f t="shared" si="6"/>
        <v>#DIV/0!</v>
      </c>
      <c r="P75" s="7"/>
    </row>
    <row r="76" spans="1:16" x14ac:dyDescent="0.2">
      <c r="A76" s="7" t="s">
        <v>480</v>
      </c>
      <c r="B76" s="8" t="s">
        <v>482</v>
      </c>
      <c r="C76" s="8" t="s">
        <v>495</v>
      </c>
      <c r="D76" s="7"/>
      <c r="E76" s="8" t="s">
        <v>138</v>
      </c>
      <c r="F76" s="8" t="s">
        <v>704</v>
      </c>
      <c r="G76" s="55">
        <v>14</v>
      </c>
      <c r="H76" s="55"/>
      <c r="I76" s="8" t="s">
        <v>135</v>
      </c>
      <c r="J76" s="94">
        <f t="shared" si="7"/>
        <v>0</v>
      </c>
      <c r="K76" s="8">
        <v>20</v>
      </c>
      <c r="L76" s="96"/>
      <c r="M76" s="8" t="e">
        <f t="shared" si="4"/>
        <v>#DIV/0!</v>
      </c>
      <c r="N76" s="71" t="e">
        <f t="shared" si="5"/>
        <v>#DIV/0!</v>
      </c>
      <c r="O76" s="71" t="e">
        <f t="shared" si="6"/>
        <v>#DIV/0!</v>
      </c>
      <c r="P76" s="7"/>
    </row>
    <row r="77" spans="1:16" x14ac:dyDescent="0.2">
      <c r="A77" s="7" t="s">
        <v>480</v>
      </c>
      <c r="B77" s="8" t="s">
        <v>482</v>
      </c>
      <c r="C77" s="8" t="s">
        <v>496</v>
      </c>
      <c r="D77" s="7"/>
      <c r="E77" s="8" t="s">
        <v>597</v>
      </c>
      <c r="F77" s="8" t="s">
        <v>706</v>
      </c>
      <c r="G77" s="55">
        <v>53</v>
      </c>
      <c r="H77" s="55"/>
      <c r="I77" s="8" t="s">
        <v>402</v>
      </c>
      <c r="J77" s="94">
        <f t="shared" si="7"/>
        <v>0</v>
      </c>
      <c r="K77" s="8">
        <v>120</v>
      </c>
      <c r="L77" s="96"/>
      <c r="M77" s="8" t="e">
        <f t="shared" si="4"/>
        <v>#DIV/0!</v>
      </c>
      <c r="N77" s="71" t="e">
        <f t="shared" si="5"/>
        <v>#DIV/0!</v>
      </c>
      <c r="O77" s="71" t="e">
        <f t="shared" si="6"/>
        <v>#DIV/0!</v>
      </c>
      <c r="P77" s="7"/>
    </row>
    <row r="78" spans="1:16" x14ac:dyDescent="0.2">
      <c r="A78" s="7" t="s">
        <v>480</v>
      </c>
      <c r="B78" s="8" t="s">
        <v>482</v>
      </c>
      <c r="C78" s="8" t="s">
        <v>497</v>
      </c>
      <c r="D78" s="7"/>
      <c r="E78" s="8" t="s">
        <v>122</v>
      </c>
      <c r="F78" s="8" t="s">
        <v>708</v>
      </c>
      <c r="G78" s="55" t="s">
        <v>120</v>
      </c>
      <c r="H78" s="55">
        <v>6</v>
      </c>
      <c r="I78" s="8" t="s">
        <v>402</v>
      </c>
      <c r="J78" s="95"/>
      <c r="K78" s="8" t="s">
        <v>120</v>
      </c>
      <c r="L78" s="8"/>
      <c r="M78" s="8"/>
      <c r="N78" s="71"/>
      <c r="O78" s="71"/>
      <c r="P78" s="7"/>
    </row>
    <row r="79" spans="1:16" x14ac:dyDescent="0.2">
      <c r="A79" s="7" t="s">
        <v>480</v>
      </c>
      <c r="B79" s="8" t="s">
        <v>482</v>
      </c>
      <c r="C79" s="8" t="s">
        <v>498</v>
      </c>
      <c r="D79" s="7"/>
      <c r="E79" s="8" t="s">
        <v>598</v>
      </c>
      <c r="F79" s="8" t="s">
        <v>705</v>
      </c>
      <c r="G79" s="55">
        <v>22</v>
      </c>
      <c r="H79" s="55"/>
      <c r="I79" s="8" t="s">
        <v>686</v>
      </c>
      <c r="J79" s="94">
        <f>J77</f>
        <v>0</v>
      </c>
      <c r="K79" s="8">
        <v>40</v>
      </c>
      <c r="L79" s="96"/>
      <c r="M79" s="8" t="e">
        <f t="shared" si="4"/>
        <v>#DIV/0!</v>
      </c>
      <c r="N79" s="71" t="e">
        <f t="shared" si="5"/>
        <v>#DIV/0!</v>
      </c>
      <c r="O79" s="71" t="e">
        <f t="shared" si="6"/>
        <v>#DIV/0!</v>
      </c>
      <c r="P79" s="7"/>
    </row>
    <row r="80" spans="1:16" x14ac:dyDescent="0.2">
      <c r="A80" s="7" t="s">
        <v>480</v>
      </c>
      <c r="B80" s="8" t="s">
        <v>482</v>
      </c>
      <c r="C80" s="8"/>
      <c r="D80" s="7"/>
      <c r="E80" s="8" t="s">
        <v>126</v>
      </c>
      <c r="F80" s="8" t="s">
        <v>704</v>
      </c>
      <c r="G80" s="55">
        <v>9</v>
      </c>
      <c r="H80" s="55"/>
      <c r="I80" s="8" t="s">
        <v>402</v>
      </c>
      <c r="J80" s="94">
        <f t="shared" si="7"/>
        <v>0</v>
      </c>
      <c r="K80" s="8">
        <v>200</v>
      </c>
      <c r="L80" s="96"/>
      <c r="M80" s="8" t="e">
        <f t="shared" si="4"/>
        <v>#DIV/0!</v>
      </c>
      <c r="N80" s="71" t="e">
        <f t="shared" si="5"/>
        <v>#DIV/0!</v>
      </c>
      <c r="O80" s="71" t="e">
        <f t="shared" si="6"/>
        <v>#DIV/0!</v>
      </c>
      <c r="P80" s="7"/>
    </row>
    <row r="81" spans="1:16" x14ac:dyDescent="0.2">
      <c r="A81" s="7" t="s">
        <v>480</v>
      </c>
      <c r="B81" s="8" t="s">
        <v>482</v>
      </c>
      <c r="C81" s="8" t="s">
        <v>499</v>
      </c>
      <c r="D81" s="7"/>
      <c r="E81" s="8" t="s">
        <v>599</v>
      </c>
      <c r="F81" s="8" t="s">
        <v>706</v>
      </c>
      <c r="G81" s="55">
        <v>88</v>
      </c>
      <c r="H81" s="55"/>
      <c r="I81" s="8" t="s">
        <v>402</v>
      </c>
      <c r="J81" s="94">
        <f t="shared" si="7"/>
        <v>0</v>
      </c>
      <c r="K81" s="8">
        <v>120</v>
      </c>
      <c r="L81" s="96"/>
      <c r="M81" s="8" t="e">
        <f t="shared" si="4"/>
        <v>#DIV/0!</v>
      </c>
      <c r="N81" s="71" t="e">
        <f t="shared" si="5"/>
        <v>#DIV/0!</v>
      </c>
      <c r="O81" s="71" t="e">
        <f t="shared" si="6"/>
        <v>#DIV/0!</v>
      </c>
      <c r="P81" s="7"/>
    </row>
    <row r="82" spans="1:16" x14ac:dyDescent="0.2">
      <c r="A82" s="7" t="s">
        <v>480</v>
      </c>
      <c r="B82" s="8" t="s">
        <v>482</v>
      </c>
      <c r="C82" s="8" t="s">
        <v>500</v>
      </c>
      <c r="D82" s="7"/>
      <c r="E82" s="8" t="s">
        <v>168</v>
      </c>
      <c r="F82" s="8" t="s">
        <v>702</v>
      </c>
      <c r="G82" s="55">
        <v>12</v>
      </c>
      <c r="H82" s="55"/>
      <c r="I82" s="8" t="s">
        <v>128</v>
      </c>
      <c r="J82" s="94">
        <f t="shared" si="7"/>
        <v>0</v>
      </c>
      <c r="K82" s="8">
        <v>200</v>
      </c>
      <c r="L82" s="96"/>
      <c r="M82" s="8" t="e">
        <f t="shared" si="4"/>
        <v>#DIV/0!</v>
      </c>
      <c r="N82" s="71" t="e">
        <f t="shared" si="5"/>
        <v>#DIV/0!</v>
      </c>
      <c r="O82" s="71" t="e">
        <f t="shared" si="6"/>
        <v>#DIV/0!</v>
      </c>
      <c r="P82" s="7"/>
    </row>
    <row r="83" spans="1:16" x14ac:dyDescent="0.2">
      <c r="A83" s="7" t="s">
        <v>480</v>
      </c>
      <c r="B83" s="8" t="s">
        <v>482</v>
      </c>
      <c r="C83" s="8" t="s">
        <v>501</v>
      </c>
      <c r="D83" s="7"/>
      <c r="E83" s="8" t="s">
        <v>167</v>
      </c>
      <c r="F83" s="8" t="s">
        <v>702</v>
      </c>
      <c r="G83" s="55">
        <v>11</v>
      </c>
      <c r="H83" s="55"/>
      <c r="I83" s="8" t="s">
        <v>128</v>
      </c>
      <c r="J83" s="94">
        <f t="shared" si="7"/>
        <v>0</v>
      </c>
      <c r="K83" s="8">
        <v>200</v>
      </c>
      <c r="L83" s="96"/>
      <c r="M83" s="8" t="e">
        <f t="shared" si="4"/>
        <v>#DIV/0!</v>
      </c>
      <c r="N83" s="71" t="e">
        <f t="shared" si="5"/>
        <v>#DIV/0!</v>
      </c>
      <c r="O83" s="71" t="e">
        <f t="shared" si="6"/>
        <v>#DIV/0!</v>
      </c>
      <c r="P83" s="7"/>
    </row>
    <row r="84" spans="1:16" x14ac:dyDescent="0.2">
      <c r="A84" s="7" t="s">
        <v>480</v>
      </c>
      <c r="B84" s="8" t="s">
        <v>482</v>
      </c>
      <c r="C84" s="8" t="s">
        <v>502</v>
      </c>
      <c r="D84" s="7"/>
      <c r="E84" s="8" t="s">
        <v>600</v>
      </c>
      <c r="F84" s="8" t="s">
        <v>702</v>
      </c>
      <c r="G84" s="55">
        <v>3</v>
      </c>
      <c r="H84" s="55"/>
      <c r="I84" s="8" t="s">
        <v>139</v>
      </c>
      <c r="J84" s="94">
        <f t="shared" si="7"/>
        <v>0</v>
      </c>
      <c r="K84" s="8">
        <v>200</v>
      </c>
      <c r="L84" s="96"/>
      <c r="M84" s="8" t="e">
        <f t="shared" si="4"/>
        <v>#DIV/0!</v>
      </c>
      <c r="N84" s="71" t="e">
        <f t="shared" si="5"/>
        <v>#DIV/0!</v>
      </c>
      <c r="O84" s="71" t="e">
        <f t="shared" si="6"/>
        <v>#DIV/0!</v>
      </c>
      <c r="P84" s="7"/>
    </row>
    <row r="85" spans="1:16" x14ac:dyDescent="0.2">
      <c r="A85" s="7" t="s">
        <v>480</v>
      </c>
      <c r="B85" s="8" t="s">
        <v>482</v>
      </c>
      <c r="C85" s="8" t="s">
        <v>413</v>
      </c>
      <c r="D85" s="7"/>
      <c r="E85" s="8" t="s">
        <v>173</v>
      </c>
      <c r="F85" s="8" t="s">
        <v>707</v>
      </c>
      <c r="G85" s="55">
        <v>108</v>
      </c>
      <c r="H85" s="55"/>
      <c r="I85" s="8" t="s">
        <v>660</v>
      </c>
      <c r="J85" s="94">
        <f t="shared" si="7"/>
        <v>0</v>
      </c>
      <c r="K85" s="8">
        <v>200</v>
      </c>
      <c r="L85" s="96"/>
      <c r="M85" s="8" t="e">
        <f t="shared" si="4"/>
        <v>#DIV/0!</v>
      </c>
      <c r="N85" s="71" t="e">
        <f t="shared" si="5"/>
        <v>#DIV/0!</v>
      </c>
      <c r="O85" s="71" t="e">
        <f t="shared" si="6"/>
        <v>#DIV/0!</v>
      </c>
      <c r="P85" s="7"/>
    </row>
    <row r="86" spans="1:16" x14ac:dyDescent="0.2">
      <c r="A86" s="7" t="s">
        <v>480</v>
      </c>
      <c r="B86" s="8" t="s">
        <v>482</v>
      </c>
      <c r="C86" s="8" t="s">
        <v>413</v>
      </c>
      <c r="D86" s="7"/>
      <c r="E86" s="8" t="s">
        <v>601</v>
      </c>
      <c r="F86" s="8" t="s">
        <v>706</v>
      </c>
      <c r="G86" s="55">
        <v>10</v>
      </c>
      <c r="H86" s="55"/>
      <c r="I86" s="8" t="s">
        <v>402</v>
      </c>
      <c r="J86" s="94">
        <f t="shared" si="7"/>
        <v>0</v>
      </c>
      <c r="K86" s="8">
        <v>120</v>
      </c>
      <c r="L86" s="96"/>
      <c r="M86" s="8" t="e">
        <f t="shared" si="4"/>
        <v>#DIV/0!</v>
      </c>
      <c r="N86" s="71" t="e">
        <f t="shared" si="5"/>
        <v>#DIV/0!</v>
      </c>
      <c r="O86" s="71" t="e">
        <f t="shared" si="6"/>
        <v>#DIV/0!</v>
      </c>
      <c r="P86" s="7"/>
    </row>
    <row r="87" spans="1:16" x14ac:dyDescent="0.2">
      <c r="A87" s="7" t="s">
        <v>480</v>
      </c>
      <c r="B87" s="8" t="s">
        <v>482</v>
      </c>
      <c r="C87" s="8" t="s">
        <v>411</v>
      </c>
      <c r="D87" s="7"/>
      <c r="E87" s="8" t="s">
        <v>594</v>
      </c>
      <c r="F87" s="8" t="s">
        <v>704</v>
      </c>
      <c r="G87" s="55">
        <v>14</v>
      </c>
      <c r="H87" s="55"/>
      <c r="I87" s="8" t="s">
        <v>402</v>
      </c>
      <c r="J87" s="94">
        <f t="shared" si="7"/>
        <v>0</v>
      </c>
      <c r="K87" s="8">
        <v>40</v>
      </c>
      <c r="L87" s="96"/>
      <c r="M87" s="8" t="e">
        <f t="shared" si="4"/>
        <v>#DIV/0!</v>
      </c>
      <c r="N87" s="71" t="e">
        <f t="shared" si="5"/>
        <v>#DIV/0!</v>
      </c>
      <c r="O87" s="71" t="e">
        <f t="shared" si="6"/>
        <v>#DIV/0!</v>
      </c>
      <c r="P87" s="7"/>
    </row>
    <row r="88" spans="1:16" x14ac:dyDescent="0.2">
      <c r="A88" s="7" t="s">
        <v>480</v>
      </c>
      <c r="B88" s="8" t="s">
        <v>482</v>
      </c>
      <c r="C88" s="8" t="s">
        <v>503</v>
      </c>
      <c r="D88" s="7"/>
      <c r="E88" s="8" t="s">
        <v>138</v>
      </c>
      <c r="F88" s="8" t="s">
        <v>704</v>
      </c>
      <c r="G88" s="55">
        <v>14</v>
      </c>
      <c r="H88" s="55"/>
      <c r="I88" s="8" t="s">
        <v>139</v>
      </c>
      <c r="J88" s="94">
        <f t="shared" si="7"/>
        <v>0</v>
      </c>
      <c r="K88" s="8">
        <v>20</v>
      </c>
      <c r="L88" s="96"/>
      <c r="M88" s="8" t="e">
        <f t="shared" si="4"/>
        <v>#DIV/0!</v>
      </c>
      <c r="N88" s="71" t="e">
        <f t="shared" si="5"/>
        <v>#DIV/0!</v>
      </c>
      <c r="O88" s="71" t="e">
        <f t="shared" si="6"/>
        <v>#DIV/0!</v>
      </c>
      <c r="P88" s="7"/>
    </row>
    <row r="89" spans="1:16" x14ac:dyDescent="0.2">
      <c r="A89" s="7" t="s">
        <v>480</v>
      </c>
      <c r="B89" s="8" t="s">
        <v>482</v>
      </c>
      <c r="C89" s="8" t="s">
        <v>807</v>
      </c>
      <c r="D89" s="7"/>
      <c r="E89" s="8"/>
      <c r="F89" s="8" t="s">
        <v>704</v>
      </c>
      <c r="G89" s="55">
        <v>12</v>
      </c>
      <c r="H89" s="55"/>
      <c r="I89" s="8" t="s">
        <v>402</v>
      </c>
      <c r="J89" s="94">
        <f t="shared" si="7"/>
        <v>0</v>
      </c>
      <c r="K89" s="8">
        <v>200</v>
      </c>
      <c r="L89" s="96"/>
      <c r="M89" s="8" t="e">
        <f t="shared" si="4"/>
        <v>#DIV/0!</v>
      </c>
      <c r="N89" s="71" t="e">
        <f t="shared" si="5"/>
        <v>#DIV/0!</v>
      </c>
      <c r="O89" s="71" t="e">
        <f t="shared" si="6"/>
        <v>#DIV/0!</v>
      </c>
      <c r="P89" s="7"/>
    </row>
    <row r="90" spans="1:16" x14ac:dyDescent="0.2">
      <c r="A90" s="7" t="s">
        <v>480</v>
      </c>
      <c r="B90" s="8" t="s">
        <v>482</v>
      </c>
      <c r="C90" s="8" t="s">
        <v>444</v>
      </c>
      <c r="D90" s="7"/>
      <c r="E90" s="8" t="s">
        <v>130</v>
      </c>
      <c r="F90" s="8" t="s">
        <v>706</v>
      </c>
      <c r="G90" s="55">
        <v>52</v>
      </c>
      <c r="H90" s="55"/>
      <c r="I90" s="8" t="s">
        <v>402</v>
      </c>
      <c r="J90" s="94">
        <f t="shared" si="7"/>
        <v>0</v>
      </c>
      <c r="K90" s="8">
        <v>120</v>
      </c>
      <c r="L90" s="96"/>
      <c r="M90" s="8" t="e">
        <f t="shared" si="4"/>
        <v>#DIV/0!</v>
      </c>
      <c r="N90" s="71" t="e">
        <f t="shared" si="5"/>
        <v>#DIV/0!</v>
      </c>
      <c r="O90" s="71" t="e">
        <f t="shared" si="6"/>
        <v>#DIV/0!</v>
      </c>
      <c r="P90" s="7"/>
    </row>
    <row r="91" spans="1:16" x14ac:dyDescent="0.2">
      <c r="A91" s="7" t="s">
        <v>480</v>
      </c>
      <c r="B91" s="8" t="s">
        <v>482</v>
      </c>
      <c r="C91" s="8" t="s">
        <v>443</v>
      </c>
      <c r="D91" s="7"/>
      <c r="E91" s="8" t="s">
        <v>130</v>
      </c>
      <c r="F91" s="8" t="s">
        <v>706</v>
      </c>
      <c r="G91" s="55">
        <v>52</v>
      </c>
      <c r="H91" s="55"/>
      <c r="I91" s="8" t="s">
        <v>402</v>
      </c>
      <c r="J91" s="94">
        <f t="shared" si="7"/>
        <v>0</v>
      </c>
      <c r="K91" s="8">
        <v>120</v>
      </c>
      <c r="L91" s="96"/>
      <c r="M91" s="8" t="e">
        <f t="shared" si="4"/>
        <v>#DIV/0!</v>
      </c>
      <c r="N91" s="71" t="e">
        <f t="shared" si="5"/>
        <v>#DIV/0!</v>
      </c>
      <c r="O91" s="71" t="e">
        <f t="shared" si="6"/>
        <v>#DIV/0!</v>
      </c>
      <c r="P91" s="7"/>
    </row>
    <row r="92" spans="1:16" x14ac:dyDescent="0.2">
      <c r="A92" s="7" t="s">
        <v>480</v>
      </c>
      <c r="B92" s="8" t="s">
        <v>482</v>
      </c>
      <c r="C92" s="8" t="s">
        <v>410</v>
      </c>
      <c r="D92" s="7"/>
      <c r="E92" s="8" t="s">
        <v>130</v>
      </c>
      <c r="F92" s="8" t="s">
        <v>706</v>
      </c>
      <c r="G92" s="55">
        <v>52</v>
      </c>
      <c r="H92" s="55"/>
      <c r="I92" s="8" t="s">
        <v>402</v>
      </c>
      <c r="J92" s="94">
        <f t="shared" si="7"/>
        <v>0</v>
      </c>
      <c r="K92" s="8">
        <v>120</v>
      </c>
      <c r="L92" s="96"/>
      <c r="M92" s="8" t="e">
        <f t="shared" si="4"/>
        <v>#DIV/0!</v>
      </c>
      <c r="N92" s="71" t="e">
        <f t="shared" si="5"/>
        <v>#DIV/0!</v>
      </c>
      <c r="O92" s="71" t="e">
        <f t="shared" si="6"/>
        <v>#DIV/0!</v>
      </c>
      <c r="P92" s="7"/>
    </row>
    <row r="93" spans="1:16" x14ac:dyDescent="0.2">
      <c r="A93" s="7" t="s">
        <v>480</v>
      </c>
      <c r="B93" s="8" t="s">
        <v>482</v>
      </c>
      <c r="C93" s="8" t="s">
        <v>436</v>
      </c>
      <c r="D93" s="7"/>
      <c r="E93" s="8" t="s">
        <v>130</v>
      </c>
      <c r="F93" s="8" t="s">
        <v>706</v>
      </c>
      <c r="G93" s="55">
        <v>72</v>
      </c>
      <c r="H93" s="55"/>
      <c r="I93" s="8" t="s">
        <v>402</v>
      </c>
      <c r="J93" s="94">
        <f t="shared" si="7"/>
        <v>0</v>
      </c>
      <c r="K93" s="8">
        <v>120</v>
      </c>
      <c r="L93" s="96"/>
      <c r="M93" s="8" t="e">
        <f t="shared" si="4"/>
        <v>#DIV/0!</v>
      </c>
      <c r="N93" s="71" t="e">
        <f t="shared" si="5"/>
        <v>#DIV/0!</v>
      </c>
      <c r="O93" s="71" t="e">
        <f t="shared" si="6"/>
        <v>#DIV/0!</v>
      </c>
      <c r="P93" s="7"/>
    </row>
    <row r="94" spans="1:16" x14ac:dyDescent="0.2">
      <c r="A94" s="7" t="s">
        <v>480</v>
      </c>
      <c r="B94" s="8" t="s">
        <v>482</v>
      </c>
      <c r="C94" s="8" t="s">
        <v>415</v>
      </c>
      <c r="D94" s="7"/>
      <c r="E94" s="8" t="s">
        <v>130</v>
      </c>
      <c r="F94" s="8" t="s">
        <v>706</v>
      </c>
      <c r="G94" s="55">
        <v>48</v>
      </c>
      <c r="H94" s="55"/>
      <c r="I94" s="8" t="s">
        <v>402</v>
      </c>
      <c r="J94" s="94">
        <f t="shared" si="7"/>
        <v>0</v>
      </c>
      <c r="K94" s="8">
        <v>120</v>
      </c>
      <c r="L94" s="96"/>
      <c r="M94" s="8" t="e">
        <f t="shared" si="4"/>
        <v>#DIV/0!</v>
      </c>
      <c r="N94" s="71" t="e">
        <f t="shared" si="5"/>
        <v>#DIV/0!</v>
      </c>
      <c r="O94" s="71" t="e">
        <f t="shared" si="6"/>
        <v>#DIV/0!</v>
      </c>
      <c r="P94" s="7"/>
    </row>
    <row r="95" spans="1:16" x14ac:dyDescent="0.2">
      <c r="A95" s="7" t="s">
        <v>480</v>
      </c>
      <c r="B95" s="8" t="s">
        <v>482</v>
      </c>
      <c r="C95" s="8" t="s">
        <v>414</v>
      </c>
      <c r="D95" s="7"/>
      <c r="E95" s="8" t="s">
        <v>594</v>
      </c>
      <c r="F95" s="8" t="s">
        <v>704</v>
      </c>
      <c r="G95" s="55">
        <v>14</v>
      </c>
      <c r="H95" s="55"/>
      <c r="I95" s="8" t="s">
        <v>402</v>
      </c>
      <c r="J95" s="94">
        <f t="shared" si="7"/>
        <v>0</v>
      </c>
      <c r="K95" s="8">
        <v>40</v>
      </c>
      <c r="L95" s="96"/>
      <c r="M95" s="8" t="e">
        <f t="shared" si="4"/>
        <v>#DIV/0!</v>
      </c>
      <c r="N95" s="71" t="e">
        <f t="shared" si="5"/>
        <v>#DIV/0!</v>
      </c>
      <c r="O95" s="71" t="e">
        <f t="shared" si="6"/>
        <v>#DIV/0!</v>
      </c>
      <c r="P95" s="7"/>
    </row>
    <row r="96" spans="1:16" x14ac:dyDescent="0.2">
      <c r="A96" s="7" t="s">
        <v>480</v>
      </c>
      <c r="B96" s="8" t="s">
        <v>482</v>
      </c>
      <c r="C96" s="8" t="s">
        <v>504</v>
      </c>
      <c r="D96" s="7"/>
      <c r="E96" s="8" t="s">
        <v>138</v>
      </c>
      <c r="F96" s="8" t="s">
        <v>704</v>
      </c>
      <c r="G96" s="55">
        <v>10</v>
      </c>
      <c r="H96" s="55"/>
      <c r="I96" s="8" t="s">
        <v>139</v>
      </c>
      <c r="J96" s="94">
        <f t="shared" si="7"/>
        <v>0</v>
      </c>
      <c r="K96" s="8">
        <v>20</v>
      </c>
      <c r="L96" s="96"/>
      <c r="M96" s="8" t="e">
        <f t="shared" si="4"/>
        <v>#DIV/0!</v>
      </c>
      <c r="N96" s="71" t="e">
        <f t="shared" si="5"/>
        <v>#DIV/0!</v>
      </c>
      <c r="O96" s="71" t="e">
        <f t="shared" si="6"/>
        <v>#DIV/0!</v>
      </c>
      <c r="P96" s="7"/>
    </row>
    <row r="97" spans="1:16" x14ac:dyDescent="0.2">
      <c r="A97" s="7" t="s">
        <v>480</v>
      </c>
      <c r="B97" s="8" t="s">
        <v>482</v>
      </c>
      <c r="C97" s="8" t="s">
        <v>808</v>
      </c>
      <c r="D97" s="7"/>
      <c r="E97" s="8" t="s">
        <v>116</v>
      </c>
      <c r="F97" s="8" t="s">
        <v>704</v>
      </c>
      <c r="G97" s="55">
        <v>80</v>
      </c>
      <c r="H97" s="55"/>
      <c r="I97" s="8" t="s">
        <v>402</v>
      </c>
      <c r="J97" s="94">
        <f t="shared" si="7"/>
        <v>0</v>
      </c>
      <c r="K97" s="8">
        <v>200</v>
      </c>
      <c r="L97" s="96"/>
      <c r="M97" s="8" t="e">
        <f t="shared" si="4"/>
        <v>#DIV/0!</v>
      </c>
      <c r="N97" s="71" t="e">
        <f t="shared" si="5"/>
        <v>#DIV/0!</v>
      </c>
      <c r="O97" s="71" t="e">
        <f t="shared" si="6"/>
        <v>#DIV/0!</v>
      </c>
      <c r="P97" s="7"/>
    </row>
    <row r="98" spans="1:16" x14ac:dyDescent="0.2">
      <c r="A98" s="7" t="s">
        <v>480</v>
      </c>
      <c r="B98" s="8" t="s">
        <v>482</v>
      </c>
      <c r="C98" s="8" t="s">
        <v>447</v>
      </c>
      <c r="D98" s="7"/>
      <c r="E98" s="8" t="s">
        <v>602</v>
      </c>
      <c r="F98" s="8" t="s">
        <v>706</v>
      </c>
      <c r="G98" s="55">
        <v>100</v>
      </c>
      <c r="H98" s="55"/>
      <c r="I98" s="8" t="s">
        <v>402</v>
      </c>
      <c r="J98" s="94">
        <f t="shared" si="7"/>
        <v>0</v>
      </c>
      <c r="K98" s="8">
        <v>120</v>
      </c>
      <c r="L98" s="96"/>
      <c r="M98" s="8" t="e">
        <f t="shared" si="4"/>
        <v>#DIV/0!</v>
      </c>
      <c r="N98" s="71" t="e">
        <f t="shared" si="5"/>
        <v>#DIV/0!</v>
      </c>
      <c r="O98" s="71" t="e">
        <f t="shared" si="6"/>
        <v>#DIV/0!</v>
      </c>
      <c r="P98" s="7"/>
    </row>
    <row r="99" spans="1:16" x14ac:dyDescent="0.2">
      <c r="A99" s="7" t="s">
        <v>480</v>
      </c>
      <c r="B99" s="8" t="s">
        <v>482</v>
      </c>
      <c r="C99" s="8"/>
      <c r="D99" s="7"/>
      <c r="E99" s="8" t="s">
        <v>603</v>
      </c>
      <c r="F99" s="8" t="s">
        <v>708</v>
      </c>
      <c r="G99" s="55" t="s">
        <v>120</v>
      </c>
      <c r="H99" s="55">
        <v>14</v>
      </c>
      <c r="I99" s="8" t="s">
        <v>402</v>
      </c>
      <c r="J99" s="95"/>
      <c r="K99" s="8" t="s">
        <v>120</v>
      </c>
      <c r="L99" s="8"/>
      <c r="M99" s="8"/>
      <c r="N99" s="71"/>
      <c r="O99" s="71"/>
      <c r="P99" s="7"/>
    </row>
    <row r="100" spans="1:16" x14ac:dyDescent="0.2">
      <c r="A100" s="7" t="s">
        <v>480</v>
      </c>
      <c r="B100" s="8" t="s">
        <v>482</v>
      </c>
      <c r="C100" s="8" t="s">
        <v>505</v>
      </c>
      <c r="D100" s="7"/>
      <c r="E100" s="8" t="s">
        <v>130</v>
      </c>
      <c r="F100" s="8" t="s">
        <v>706</v>
      </c>
      <c r="G100" s="55">
        <v>54</v>
      </c>
      <c r="H100" s="55"/>
      <c r="I100" s="8" t="s">
        <v>402</v>
      </c>
      <c r="J100" s="94">
        <f>J98</f>
        <v>0</v>
      </c>
      <c r="K100" s="8">
        <v>120</v>
      </c>
      <c r="L100" s="96"/>
      <c r="M100" s="8" t="e">
        <f t="shared" si="4"/>
        <v>#DIV/0!</v>
      </c>
      <c r="N100" s="71" t="e">
        <f t="shared" si="5"/>
        <v>#DIV/0!</v>
      </c>
      <c r="O100" s="71" t="e">
        <f t="shared" si="6"/>
        <v>#DIV/0!</v>
      </c>
      <c r="P100" s="7"/>
    </row>
    <row r="101" spans="1:16" x14ac:dyDescent="0.2">
      <c r="A101" s="7" t="s">
        <v>480</v>
      </c>
      <c r="B101" s="8" t="s">
        <v>482</v>
      </c>
      <c r="C101" s="8" t="s">
        <v>506</v>
      </c>
      <c r="D101" s="7"/>
      <c r="E101" s="8" t="s">
        <v>604</v>
      </c>
      <c r="F101" s="8" t="s">
        <v>704</v>
      </c>
      <c r="G101" s="55">
        <v>116</v>
      </c>
      <c r="H101" s="55"/>
      <c r="I101" s="8" t="s">
        <v>402</v>
      </c>
      <c r="J101" s="94">
        <f t="shared" si="7"/>
        <v>0</v>
      </c>
      <c r="K101" s="8">
        <v>200</v>
      </c>
      <c r="L101" s="96"/>
      <c r="M101" s="8" t="e">
        <f t="shared" si="4"/>
        <v>#DIV/0!</v>
      </c>
      <c r="N101" s="71" t="e">
        <f t="shared" si="5"/>
        <v>#DIV/0!</v>
      </c>
      <c r="O101" s="71" t="e">
        <f t="shared" si="6"/>
        <v>#DIV/0!</v>
      </c>
      <c r="P101" s="7"/>
    </row>
    <row r="102" spans="1:16" x14ac:dyDescent="0.2">
      <c r="A102" s="7" t="s">
        <v>480</v>
      </c>
      <c r="B102" s="8" t="s">
        <v>482</v>
      </c>
      <c r="C102" s="8" t="s">
        <v>809</v>
      </c>
      <c r="D102" s="7"/>
      <c r="E102" s="8" t="s">
        <v>176</v>
      </c>
      <c r="F102" s="8" t="s">
        <v>705</v>
      </c>
      <c r="G102" s="55">
        <v>16</v>
      </c>
      <c r="H102" s="55"/>
      <c r="I102" s="8" t="s">
        <v>403</v>
      </c>
      <c r="J102" s="94">
        <f t="shared" si="7"/>
        <v>0</v>
      </c>
      <c r="K102" s="8">
        <v>200</v>
      </c>
      <c r="L102" s="96"/>
      <c r="M102" s="8" t="e">
        <f t="shared" si="4"/>
        <v>#DIV/0!</v>
      </c>
      <c r="N102" s="71" t="e">
        <f t="shared" si="5"/>
        <v>#DIV/0!</v>
      </c>
      <c r="O102" s="71" t="e">
        <f t="shared" si="6"/>
        <v>#DIV/0!</v>
      </c>
      <c r="P102" s="7"/>
    </row>
    <row r="103" spans="1:16" x14ac:dyDescent="0.2">
      <c r="A103" s="7" t="s">
        <v>480</v>
      </c>
      <c r="B103" s="8" t="s">
        <v>483</v>
      </c>
      <c r="C103" s="8"/>
      <c r="D103" s="7"/>
      <c r="E103" s="8" t="s">
        <v>140</v>
      </c>
      <c r="F103" s="8" t="s">
        <v>708</v>
      </c>
      <c r="G103" s="55" t="s">
        <v>120</v>
      </c>
      <c r="H103" s="55">
        <v>24</v>
      </c>
      <c r="I103" s="8" t="s">
        <v>402</v>
      </c>
      <c r="J103" s="95"/>
      <c r="K103" s="8" t="s">
        <v>120</v>
      </c>
      <c r="L103" s="8"/>
      <c r="M103" s="8"/>
      <c r="N103" s="71"/>
      <c r="O103" s="71"/>
      <c r="P103" s="7"/>
    </row>
    <row r="104" spans="1:16" x14ac:dyDescent="0.2">
      <c r="A104" s="7" t="s">
        <v>480</v>
      </c>
      <c r="B104" s="8" t="s">
        <v>483</v>
      </c>
      <c r="C104" s="8"/>
      <c r="D104" s="7"/>
      <c r="E104" s="8" t="s">
        <v>605</v>
      </c>
      <c r="F104" s="8" t="s">
        <v>708</v>
      </c>
      <c r="G104" s="55" t="s">
        <v>120</v>
      </c>
      <c r="H104" s="55">
        <v>18</v>
      </c>
      <c r="I104" s="8" t="s">
        <v>402</v>
      </c>
      <c r="J104" s="95"/>
      <c r="K104" s="8" t="s">
        <v>120</v>
      </c>
      <c r="L104" s="8"/>
      <c r="M104" s="8"/>
      <c r="N104" s="71"/>
      <c r="O104" s="71"/>
      <c r="P104" s="7"/>
    </row>
    <row r="105" spans="1:16" x14ac:dyDescent="0.2">
      <c r="A105" s="7" t="s">
        <v>480</v>
      </c>
      <c r="B105" s="8" t="s">
        <v>483</v>
      </c>
      <c r="C105" s="8"/>
      <c r="D105" s="7"/>
      <c r="E105" s="8" t="s">
        <v>606</v>
      </c>
      <c r="F105" s="8" t="s">
        <v>704</v>
      </c>
      <c r="G105" s="55" t="s">
        <v>120</v>
      </c>
      <c r="H105" s="55">
        <v>5</v>
      </c>
      <c r="I105" s="8" t="s">
        <v>135</v>
      </c>
      <c r="J105" s="95"/>
      <c r="K105" s="8" t="s">
        <v>120</v>
      </c>
      <c r="L105" s="8"/>
      <c r="M105" s="8"/>
      <c r="N105" s="71"/>
      <c r="O105" s="71"/>
      <c r="P105" s="7"/>
    </row>
    <row r="106" spans="1:16" x14ac:dyDescent="0.2">
      <c r="A106" s="7" t="s">
        <v>480</v>
      </c>
      <c r="B106" s="8" t="s">
        <v>483</v>
      </c>
      <c r="C106" s="8"/>
      <c r="D106" s="7"/>
      <c r="E106" s="8" t="s">
        <v>607</v>
      </c>
      <c r="F106" s="8" t="s">
        <v>705</v>
      </c>
      <c r="G106" s="55" t="s">
        <v>120</v>
      </c>
      <c r="H106" s="55">
        <v>40</v>
      </c>
      <c r="I106" s="8" t="s">
        <v>406</v>
      </c>
      <c r="J106" s="95"/>
      <c r="K106" s="8" t="s">
        <v>120</v>
      </c>
      <c r="L106" s="8"/>
      <c r="M106" s="8"/>
      <c r="N106" s="71"/>
      <c r="O106" s="71"/>
      <c r="P106" s="7"/>
    </row>
    <row r="107" spans="1:16" x14ac:dyDescent="0.2">
      <c r="A107" s="7" t="s">
        <v>480</v>
      </c>
      <c r="B107" s="8" t="s">
        <v>399</v>
      </c>
      <c r="C107" s="75" t="s">
        <v>305</v>
      </c>
      <c r="D107" s="7"/>
      <c r="E107" s="8" t="s">
        <v>117</v>
      </c>
      <c r="F107" s="8" t="s">
        <v>704</v>
      </c>
      <c r="G107" s="55">
        <v>5</v>
      </c>
      <c r="H107" s="55"/>
      <c r="I107" s="8" t="s">
        <v>403</v>
      </c>
      <c r="J107" s="94">
        <f>J102</f>
        <v>0</v>
      </c>
      <c r="K107" s="75">
        <v>200</v>
      </c>
      <c r="L107" s="96"/>
      <c r="M107" s="8" t="e">
        <f t="shared" si="4"/>
        <v>#DIV/0!</v>
      </c>
      <c r="N107" s="71" t="e">
        <f t="shared" si="5"/>
        <v>#DIV/0!</v>
      </c>
      <c r="O107" s="71" t="e">
        <f t="shared" si="6"/>
        <v>#DIV/0!</v>
      </c>
      <c r="P107" s="7"/>
    </row>
    <row r="108" spans="1:16" x14ac:dyDescent="0.2">
      <c r="A108" s="7" t="s">
        <v>480</v>
      </c>
      <c r="B108" s="8" t="s">
        <v>399</v>
      </c>
      <c r="C108" s="8" t="s">
        <v>810</v>
      </c>
      <c r="D108" s="7"/>
      <c r="E108" s="8" t="s">
        <v>116</v>
      </c>
      <c r="F108" s="8" t="s">
        <v>704</v>
      </c>
      <c r="G108" s="55">
        <v>16</v>
      </c>
      <c r="H108" s="55"/>
      <c r="I108" s="8" t="s">
        <v>402</v>
      </c>
      <c r="J108" s="94">
        <f t="shared" si="7"/>
        <v>0</v>
      </c>
      <c r="K108" s="8">
        <v>200</v>
      </c>
      <c r="L108" s="96"/>
      <c r="M108" s="8" t="e">
        <f t="shared" si="4"/>
        <v>#DIV/0!</v>
      </c>
      <c r="N108" s="71" t="e">
        <f t="shared" si="5"/>
        <v>#DIV/0!</v>
      </c>
      <c r="O108" s="71" t="e">
        <f t="shared" si="6"/>
        <v>#DIV/0!</v>
      </c>
      <c r="P108" s="7"/>
    </row>
    <row r="109" spans="1:16" x14ac:dyDescent="0.2">
      <c r="A109" s="7" t="s">
        <v>480</v>
      </c>
      <c r="B109" s="8" t="s">
        <v>399</v>
      </c>
      <c r="C109" s="8" t="s">
        <v>811</v>
      </c>
      <c r="D109" s="7"/>
      <c r="E109" s="8" t="s">
        <v>116</v>
      </c>
      <c r="F109" s="8" t="s">
        <v>704</v>
      </c>
      <c r="G109" s="55">
        <v>83</v>
      </c>
      <c r="H109" s="55"/>
      <c r="I109" s="8" t="s">
        <v>402</v>
      </c>
      <c r="J109" s="94">
        <f t="shared" si="7"/>
        <v>0</v>
      </c>
      <c r="K109" s="8">
        <v>200</v>
      </c>
      <c r="L109" s="96"/>
      <c r="M109" s="8" t="e">
        <f t="shared" si="4"/>
        <v>#DIV/0!</v>
      </c>
      <c r="N109" s="71" t="e">
        <f t="shared" si="5"/>
        <v>#DIV/0!</v>
      </c>
      <c r="O109" s="71" t="e">
        <f t="shared" si="6"/>
        <v>#DIV/0!</v>
      </c>
      <c r="P109" s="7"/>
    </row>
    <row r="110" spans="1:16" x14ac:dyDescent="0.2">
      <c r="A110" s="7" t="s">
        <v>480</v>
      </c>
      <c r="B110" s="8" t="s">
        <v>399</v>
      </c>
      <c r="C110" s="8" t="s">
        <v>507</v>
      </c>
      <c r="D110" s="7"/>
      <c r="E110" s="8" t="s">
        <v>608</v>
      </c>
      <c r="F110" s="8" t="s">
        <v>704</v>
      </c>
      <c r="G110" s="55">
        <v>46</v>
      </c>
      <c r="H110" s="55"/>
      <c r="I110" s="8" t="s">
        <v>402</v>
      </c>
      <c r="J110" s="94">
        <f t="shared" si="7"/>
        <v>0</v>
      </c>
      <c r="K110" s="8">
        <v>200</v>
      </c>
      <c r="L110" s="96"/>
      <c r="M110" s="8" t="e">
        <f t="shared" si="4"/>
        <v>#DIV/0!</v>
      </c>
      <c r="N110" s="71" t="e">
        <f t="shared" si="5"/>
        <v>#DIV/0!</v>
      </c>
      <c r="O110" s="71" t="e">
        <f t="shared" si="6"/>
        <v>#DIV/0!</v>
      </c>
      <c r="P110" s="7"/>
    </row>
    <row r="111" spans="1:16" x14ac:dyDescent="0.2">
      <c r="A111" s="7" t="s">
        <v>480</v>
      </c>
      <c r="B111" s="8" t="s">
        <v>399</v>
      </c>
      <c r="C111" s="8" t="s">
        <v>507</v>
      </c>
      <c r="D111" s="7"/>
      <c r="E111" s="8" t="s">
        <v>127</v>
      </c>
      <c r="F111" s="8" t="s">
        <v>702</v>
      </c>
      <c r="G111" s="55">
        <v>2</v>
      </c>
      <c r="H111" s="55"/>
      <c r="I111" s="8" t="s">
        <v>139</v>
      </c>
      <c r="J111" s="94">
        <f t="shared" si="7"/>
        <v>0</v>
      </c>
      <c r="K111" s="8">
        <v>200</v>
      </c>
      <c r="L111" s="96"/>
      <c r="M111" s="8" t="e">
        <f t="shared" si="4"/>
        <v>#DIV/0!</v>
      </c>
      <c r="N111" s="71" t="e">
        <f t="shared" si="5"/>
        <v>#DIV/0!</v>
      </c>
      <c r="O111" s="71" t="e">
        <f t="shared" si="6"/>
        <v>#DIV/0!</v>
      </c>
      <c r="P111" s="7"/>
    </row>
    <row r="112" spans="1:16" x14ac:dyDescent="0.2">
      <c r="A112" s="7" t="s">
        <v>480</v>
      </c>
      <c r="B112" s="8" t="s">
        <v>399</v>
      </c>
      <c r="C112" s="8" t="s">
        <v>508</v>
      </c>
      <c r="D112" s="7"/>
      <c r="E112" s="8" t="s">
        <v>129</v>
      </c>
      <c r="F112" s="8" t="s">
        <v>702</v>
      </c>
      <c r="G112" s="55">
        <v>3</v>
      </c>
      <c r="H112" s="55"/>
      <c r="I112" s="8" t="s">
        <v>139</v>
      </c>
      <c r="J112" s="94">
        <f t="shared" si="7"/>
        <v>0</v>
      </c>
      <c r="K112" s="8">
        <v>200</v>
      </c>
      <c r="L112" s="96"/>
      <c r="M112" s="8" t="e">
        <f t="shared" si="4"/>
        <v>#DIV/0!</v>
      </c>
      <c r="N112" s="71" t="e">
        <f t="shared" si="5"/>
        <v>#DIV/0!</v>
      </c>
      <c r="O112" s="71" t="e">
        <f t="shared" si="6"/>
        <v>#DIV/0!</v>
      </c>
      <c r="P112" s="7"/>
    </row>
    <row r="113" spans="1:16" x14ac:dyDescent="0.2">
      <c r="A113" s="7" t="s">
        <v>480</v>
      </c>
      <c r="B113" s="8" t="s">
        <v>399</v>
      </c>
      <c r="C113" s="8" t="s">
        <v>509</v>
      </c>
      <c r="D113" s="7"/>
      <c r="E113" s="8" t="s">
        <v>129</v>
      </c>
      <c r="F113" s="8" t="s">
        <v>702</v>
      </c>
      <c r="G113" s="55">
        <v>3</v>
      </c>
      <c r="H113" s="55"/>
      <c r="I113" s="8" t="s">
        <v>139</v>
      </c>
      <c r="J113" s="94">
        <f t="shared" si="7"/>
        <v>0</v>
      </c>
      <c r="K113" s="8">
        <v>200</v>
      </c>
      <c r="L113" s="96"/>
      <c r="M113" s="8" t="e">
        <f t="shared" si="4"/>
        <v>#DIV/0!</v>
      </c>
      <c r="N113" s="71" t="e">
        <f t="shared" si="5"/>
        <v>#DIV/0!</v>
      </c>
      <c r="O113" s="71" t="e">
        <f t="shared" si="6"/>
        <v>#DIV/0!</v>
      </c>
      <c r="P113" s="7"/>
    </row>
    <row r="114" spans="1:16" x14ac:dyDescent="0.2">
      <c r="A114" s="7" t="s">
        <v>480</v>
      </c>
      <c r="B114" s="8" t="s">
        <v>399</v>
      </c>
      <c r="C114" s="8" t="s">
        <v>510</v>
      </c>
      <c r="D114" s="7"/>
      <c r="E114" s="8" t="s">
        <v>178</v>
      </c>
      <c r="F114" s="8" t="s">
        <v>702</v>
      </c>
      <c r="G114" s="55">
        <v>20</v>
      </c>
      <c r="H114" s="55"/>
      <c r="I114" s="8" t="s">
        <v>139</v>
      </c>
      <c r="J114" s="94">
        <f t="shared" si="7"/>
        <v>0</v>
      </c>
      <c r="K114" s="8">
        <v>200</v>
      </c>
      <c r="L114" s="96"/>
      <c r="M114" s="8" t="e">
        <f t="shared" si="4"/>
        <v>#DIV/0!</v>
      </c>
      <c r="N114" s="71" t="e">
        <f t="shared" si="5"/>
        <v>#DIV/0!</v>
      </c>
      <c r="O114" s="71" t="e">
        <f t="shared" si="6"/>
        <v>#DIV/0!</v>
      </c>
      <c r="P114" s="7"/>
    </row>
    <row r="115" spans="1:16" x14ac:dyDescent="0.2">
      <c r="A115" s="7" t="s">
        <v>480</v>
      </c>
      <c r="B115" s="8" t="s">
        <v>399</v>
      </c>
      <c r="C115" s="8" t="s">
        <v>510</v>
      </c>
      <c r="D115" s="7"/>
      <c r="E115" s="8" t="s">
        <v>129</v>
      </c>
      <c r="F115" s="8" t="s">
        <v>702</v>
      </c>
      <c r="G115" s="55">
        <v>1</v>
      </c>
      <c r="H115" s="55"/>
      <c r="I115" s="8" t="s">
        <v>139</v>
      </c>
      <c r="J115" s="94">
        <f t="shared" si="7"/>
        <v>0</v>
      </c>
      <c r="K115" s="8">
        <v>200</v>
      </c>
      <c r="L115" s="96"/>
      <c r="M115" s="8" t="e">
        <f t="shared" si="4"/>
        <v>#DIV/0!</v>
      </c>
      <c r="N115" s="71" t="e">
        <f t="shared" si="5"/>
        <v>#DIV/0!</v>
      </c>
      <c r="O115" s="71" t="e">
        <f t="shared" si="6"/>
        <v>#DIV/0!</v>
      </c>
      <c r="P115" s="7"/>
    </row>
    <row r="116" spans="1:16" x14ac:dyDescent="0.2">
      <c r="A116" s="7" t="s">
        <v>480</v>
      </c>
      <c r="B116" s="8" t="s">
        <v>399</v>
      </c>
      <c r="C116" s="8" t="s">
        <v>510</v>
      </c>
      <c r="D116" s="7"/>
      <c r="E116" s="8" t="s">
        <v>165</v>
      </c>
      <c r="F116" s="8" t="s">
        <v>702</v>
      </c>
      <c r="G116" s="55">
        <v>6</v>
      </c>
      <c r="H116" s="55"/>
      <c r="I116" s="8" t="s">
        <v>139</v>
      </c>
      <c r="J116" s="94">
        <f t="shared" si="7"/>
        <v>0</v>
      </c>
      <c r="K116" s="8">
        <v>200</v>
      </c>
      <c r="L116" s="96"/>
      <c r="M116" s="8" t="e">
        <f t="shared" si="4"/>
        <v>#DIV/0!</v>
      </c>
      <c r="N116" s="71" t="e">
        <f t="shared" si="5"/>
        <v>#DIV/0!</v>
      </c>
      <c r="O116" s="71" t="e">
        <f t="shared" si="6"/>
        <v>#DIV/0!</v>
      </c>
      <c r="P116" s="7"/>
    </row>
    <row r="117" spans="1:16" x14ac:dyDescent="0.2">
      <c r="A117" s="7" t="s">
        <v>480</v>
      </c>
      <c r="B117" s="8" t="s">
        <v>399</v>
      </c>
      <c r="C117" s="8" t="s">
        <v>511</v>
      </c>
      <c r="D117" s="7"/>
      <c r="E117" s="8" t="s">
        <v>178</v>
      </c>
      <c r="F117" s="8" t="s">
        <v>702</v>
      </c>
      <c r="G117" s="55">
        <v>20</v>
      </c>
      <c r="H117" s="55"/>
      <c r="I117" s="8" t="s">
        <v>139</v>
      </c>
      <c r="J117" s="94">
        <f t="shared" si="7"/>
        <v>0</v>
      </c>
      <c r="K117" s="8">
        <v>200</v>
      </c>
      <c r="L117" s="96"/>
      <c r="M117" s="8" t="e">
        <f t="shared" si="4"/>
        <v>#DIV/0!</v>
      </c>
      <c r="N117" s="71" t="e">
        <f t="shared" si="5"/>
        <v>#DIV/0!</v>
      </c>
      <c r="O117" s="71" t="e">
        <f t="shared" si="6"/>
        <v>#DIV/0!</v>
      </c>
      <c r="P117" s="7"/>
    </row>
    <row r="118" spans="1:16" x14ac:dyDescent="0.2">
      <c r="A118" s="7" t="s">
        <v>480</v>
      </c>
      <c r="B118" s="8" t="s">
        <v>399</v>
      </c>
      <c r="C118" s="8" t="s">
        <v>511</v>
      </c>
      <c r="D118" s="7"/>
      <c r="E118" s="8" t="s">
        <v>165</v>
      </c>
      <c r="F118" s="8" t="s">
        <v>702</v>
      </c>
      <c r="G118" s="55">
        <v>6</v>
      </c>
      <c r="H118" s="55"/>
      <c r="I118" s="8" t="s">
        <v>139</v>
      </c>
      <c r="J118" s="94">
        <f t="shared" si="7"/>
        <v>0</v>
      </c>
      <c r="K118" s="8">
        <v>200</v>
      </c>
      <c r="L118" s="96"/>
      <c r="M118" s="8" t="e">
        <f t="shared" si="4"/>
        <v>#DIV/0!</v>
      </c>
      <c r="N118" s="71" t="e">
        <f t="shared" si="5"/>
        <v>#DIV/0!</v>
      </c>
      <c r="O118" s="71" t="e">
        <f t="shared" si="6"/>
        <v>#DIV/0!</v>
      </c>
      <c r="P118" s="7"/>
    </row>
    <row r="119" spans="1:16" x14ac:dyDescent="0.2">
      <c r="A119" s="7" t="s">
        <v>480</v>
      </c>
      <c r="B119" s="8" t="s">
        <v>399</v>
      </c>
      <c r="C119" s="8" t="s">
        <v>511</v>
      </c>
      <c r="D119" s="7"/>
      <c r="E119" s="8" t="s">
        <v>129</v>
      </c>
      <c r="F119" s="8" t="s">
        <v>702</v>
      </c>
      <c r="G119" s="55">
        <v>1</v>
      </c>
      <c r="H119" s="55"/>
      <c r="I119" s="8" t="s">
        <v>139</v>
      </c>
      <c r="J119" s="94">
        <f t="shared" si="7"/>
        <v>0</v>
      </c>
      <c r="K119" s="8">
        <v>200</v>
      </c>
      <c r="L119" s="96"/>
      <c r="M119" s="8" t="e">
        <f t="shared" si="4"/>
        <v>#DIV/0!</v>
      </c>
      <c r="N119" s="71" t="e">
        <f t="shared" si="5"/>
        <v>#DIV/0!</v>
      </c>
      <c r="O119" s="71" t="e">
        <f t="shared" si="6"/>
        <v>#DIV/0!</v>
      </c>
      <c r="P119" s="7"/>
    </row>
    <row r="120" spans="1:16" x14ac:dyDescent="0.2">
      <c r="A120" s="7" t="s">
        <v>480</v>
      </c>
      <c r="B120" s="8" t="s">
        <v>399</v>
      </c>
      <c r="C120" s="8" t="s">
        <v>512</v>
      </c>
      <c r="D120" s="7"/>
      <c r="E120" s="8" t="s">
        <v>178</v>
      </c>
      <c r="F120" s="8" t="s">
        <v>702</v>
      </c>
      <c r="G120" s="55">
        <v>20</v>
      </c>
      <c r="H120" s="55"/>
      <c r="I120" s="8" t="s">
        <v>139</v>
      </c>
      <c r="J120" s="94">
        <f t="shared" si="7"/>
        <v>0</v>
      </c>
      <c r="K120" s="8">
        <v>200</v>
      </c>
      <c r="L120" s="96"/>
      <c r="M120" s="8" t="e">
        <f t="shared" si="4"/>
        <v>#DIV/0!</v>
      </c>
      <c r="N120" s="71" t="e">
        <f t="shared" si="5"/>
        <v>#DIV/0!</v>
      </c>
      <c r="O120" s="71" t="e">
        <f t="shared" si="6"/>
        <v>#DIV/0!</v>
      </c>
      <c r="P120" s="7"/>
    </row>
    <row r="121" spans="1:16" x14ac:dyDescent="0.2">
      <c r="A121" s="7" t="s">
        <v>480</v>
      </c>
      <c r="B121" s="8" t="s">
        <v>399</v>
      </c>
      <c r="C121" s="8" t="s">
        <v>512</v>
      </c>
      <c r="D121" s="7"/>
      <c r="E121" s="8" t="s">
        <v>129</v>
      </c>
      <c r="F121" s="8" t="s">
        <v>702</v>
      </c>
      <c r="G121" s="55">
        <v>1</v>
      </c>
      <c r="H121" s="55"/>
      <c r="I121" s="8" t="s">
        <v>139</v>
      </c>
      <c r="J121" s="94">
        <f t="shared" si="7"/>
        <v>0</v>
      </c>
      <c r="K121" s="8">
        <v>200</v>
      </c>
      <c r="L121" s="96"/>
      <c r="M121" s="8" t="e">
        <f t="shared" si="4"/>
        <v>#DIV/0!</v>
      </c>
      <c r="N121" s="71" t="e">
        <f t="shared" si="5"/>
        <v>#DIV/0!</v>
      </c>
      <c r="O121" s="71" t="e">
        <f t="shared" si="6"/>
        <v>#DIV/0!</v>
      </c>
      <c r="P121" s="7"/>
    </row>
    <row r="122" spans="1:16" x14ac:dyDescent="0.2">
      <c r="A122" s="7" t="s">
        <v>480</v>
      </c>
      <c r="B122" s="8" t="s">
        <v>399</v>
      </c>
      <c r="C122" s="8" t="s">
        <v>512</v>
      </c>
      <c r="D122" s="7"/>
      <c r="E122" s="8" t="s">
        <v>165</v>
      </c>
      <c r="F122" s="8" t="s">
        <v>702</v>
      </c>
      <c r="G122" s="55">
        <v>6</v>
      </c>
      <c r="H122" s="55"/>
      <c r="I122" s="8" t="s">
        <v>139</v>
      </c>
      <c r="J122" s="94">
        <f t="shared" si="7"/>
        <v>0</v>
      </c>
      <c r="K122" s="8">
        <v>200</v>
      </c>
      <c r="L122" s="96"/>
      <c r="M122" s="8" t="e">
        <f t="shared" si="4"/>
        <v>#DIV/0!</v>
      </c>
      <c r="N122" s="71" t="e">
        <f t="shared" si="5"/>
        <v>#DIV/0!</v>
      </c>
      <c r="O122" s="71" t="e">
        <f t="shared" si="6"/>
        <v>#DIV/0!</v>
      </c>
      <c r="P122" s="7"/>
    </row>
    <row r="123" spans="1:16" x14ac:dyDescent="0.2">
      <c r="A123" s="7" t="s">
        <v>480</v>
      </c>
      <c r="B123" s="8" t="s">
        <v>399</v>
      </c>
      <c r="C123" s="8" t="s">
        <v>513</v>
      </c>
      <c r="D123" s="7"/>
      <c r="E123" s="8" t="s">
        <v>178</v>
      </c>
      <c r="F123" s="8" t="s">
        <v>702</v>
      </c>
      <c r="G123" s="55">
        <v>20</v>
      </c>
      <c r="H123" s="55"/>
      <c r="I123" s="8" t="s">
        <v>139</v>
      </c>
      <c r="J123" s="94">
        <f t="shared" si="7"/>
        <v>0</v>
      </c>
      <c r="K123" s="8">
        <v>200</v>
      </c>
      <c r="L123" s="96"/>
      <c r="M123" s="8" t="e">
        <f t="shared" si="4"/>
        <v>#DIV/0!</v>
      </c>
      <c r="N123" s="71" t="e">
        <f t="shared" si="5"/>
        <v>#DIV/0!</v>
      </c>
      <c r="O123" s="71" t="e">
        <f t="shared" si="6"/>
        <v>#DIV/0!</v>
      </c>
      <c r="P123" s="7"/>
    </row>
    <row r="124" spans="1:16" x14ac:dyDescent="0.2">
      <c r="A124" s="7" t="s">
        <v>480</v>
      </c>
      <c r="B124" s="8" t="s">
        <v>399</v>
      </c>
      <c r="C124" s="8" t="s">
        <v>513</v>
      </c>
      <c r="D124" s="7"/>
      <c r="E124" s="8" t="s">
        <v>165</v>
      </c>
      <c r="F124" s="8" t="s">
        <v>702</v>
      </c>
      <c r="G124" s="55">
        <v>6</v>
      </c>
      <c r="H124" s="55"/>
      <c r="I124" s="8" t="s">
        <v>139</v>
      </c>
      <c r="J124" s="94">
        <f t="shared" si="7"/>
        <v>0</v>
      </c>
      <c r="K124" s="8">
        <v>200</v>
      </c>
      <c r="L124" s="96"/>
      <c r="M124" s="8" t="e">
        <f t="shared" si="4"/>
        <v>#DIV/0!</v>
      </c>
      <c r="N124" s="71" t="e">
        <f t="shared" si="5"/>
        <v>#DIV/0!</v>
      </c>
      <c r="O124" s="71" t="e">
        <f t="shared" si="6"/>
        <v>#DIV/0!</v>
      </c>
      <c r="P124" s="7"/>
    </row>
    <row r="125" spans="1:16" x14ac:dyDescent="0.2">
      <c r="A125" s="7" t="s">
        <v>480</v>
      </c>
      <c r="B125" s="8" t="s">
        <v>399</v>
      </c>
      <c r="C125" s="8" t="s">
        <v>513</v>
      </c>
      <c r="D125" s="7"/>
      <c r="E125" s="8" t="s">
        <v>129</v>
      </c>
      <c r="F125" s="8" t="s">
        <v>702</v>
      </c>
      <c r="G125" s="55">
        <v>1</v>
      </c>
      <c r="H125" s="55"/>
      <c r="I125" s="8" t="s">
        <v>139</v>
      </c>
      <c r="J125" s="94">
        <f t="shared" si="7"/>
        <v>0</v>
      </c>
      <c r="K125" s="8">
        <v>200</v>
      </c>
      <c r="L125" s="96"/>
      <c r="M125" s="8" t="e">
        <f t="shared" si="4"/>
        <v>#DIV/0!</v>
      </c>
      <c r="N125" s="71" t="e">
        <f t="shared" si="5"/>
        <v>#DIV/0!</v>
      </c>
      <c r="O125" s="71" t="e">
        <f t="shared" si="6"/>
        <v>#DIV/0!</v>
      </c>
      <c r="P125" s="7"/>
    </row>
    <row r="126" spans="1:16" x14ac:dyDescent="0.2">
      <c r="A126" s="7" t="s">
        <v>480</v>
      </c>
      <c r="B126" s="8" t="s">
        <v>399</v>
      </c>
      <c r="C126" s="8" t="s">
        <v>812</v>
      </c>
      <c r="D126" s="7"/>
      <c r="E126" s="8" t="s">
        <v>116</v>
      </c>
      <c r="F126" s="8" t="s">
        <v>704</v>
      </c>
      <c r="G126" s="55">
        <v>14</v>
      </c>
      <c r="H126" s="55"/>
      <c r="I126" s="8" t="s">
        <v>402</v>
      </c>
      <c r="J126" s="94">
        <f t="shared" si="7"/>
        <v>0</v>
      </c>
      <c r="K126" s="8">
        <v>200</v>
      </c>
      <c r="L126" s="96"/>
      <c r="M126" s="8" t="e">
        <f t="shared" si="4"/>
        <v>#DIV/0!</v>
      </c>
      <c r="N126" s="71" t="e">
        <f t="shared" si="5"/>
        <v>#DIV/0!</v>
      </c>
      <c r="O126" s="71" t="e">
        <f t="shared" si="6"/>
        <v>#DIV/0!</v>
      </c>
      <c r="P126" s="7"/>
    </row>
    <row r="127" spans="1:16" x14ac:dyDescent="0.2">
      <c r="A127" s="7" t="s">
        <v>480</v>
      </c>
      <c r="B127" s="8" t="s">
        <v>399</v>
      </c>
      <c r="C127" s="8" t="s">
        <v>514</v>
      </c>
      <c r="D127" s="7"/>
      <c r="E127" s="8" t="s">
        <v>609</v>
      </c>
      <c r="F127" s="8" t="s">
        <v>705</v>
      </c>
      <c r="G127" s="55" t="s">
        <v>120</v>
      </c>
      <c r="H127" s="55">
        <v>6</v>
      </c>
      <c r="I127" s="8" t="s">
        <v>139</v>
      </c>
      <c r="J127" s="95"/>
      <c r="K127" s="8" t="s">
        <v>120</v>
      </c>
      <c r="L127" s="8"/>
      <c r="M127" s="8"/>
      <c r="N127" s="71"/>
      <c r="O127" s="71"/>
      <c r="P127" s="7"/>
    </row>
    <row r="128" spans="1:16" x14ac:dyDescent="0.2">
      <c r="A128" s="7" t="s">
        <v>480</v>
      </c>
      <c r="B128" s="8" t="s">
        <v>399</v>
      </c>
      <c r="C128" s="8" t="s">
        <v>514</v>
      </c>
      <c r="D128" s="7"/>
      <c r="E128" s="8" t="s">
        <v>129</v>
      </c>
      <c r="F128" s="8" t="s">
        <v>702</v>
      </c>
      <c r="G128" s="55">
        <v>1</v>
      </c>
      <c r="H128" s="55"/>
      <c r="I128" s="8" t="s">
        <v>139</v>
      </c>
      <c r="J128" s="94">
        <f>J126</f>
        <v>0</v>
      </c>
      <c r="K128" s="8">
        <v>200</v>
      </c>
      <c r="L128" s="96"/>
      <c r="M128" s="8" t="e">
        <f t="shared" si="4"/>
        <v>#DIV/0!</v>
      </c>
      <c r="N128" s="71" t="e">
        <f t="shared" si="5"/>
        <v>#DIV/0!</v>
      </c>
      <c r="O128" s="71" t="e">
        <f t="shared" si="6"/>
        <v>#DIV/0!</v>
      </c>
      <c r="P128" s="7"/>
    </row>
    <row r="129" spans="1:16" x14ac:dyDescent="0.2">
      <c r="A129" s="7" t="s">
        <v>480</v>
      </c>
      <c r="B129" s="8" t="s">
        <v>399</v>
      </c>
      <c r="C129" s="8" t="s">
        <v>514</v>
      </c>
      <c r="D129" s="7"/>
      <c r="E129" s="8" t="s">
        <v>127</v>
      </c>
      <c r="F129" s="8" t="s">
        <v>702</v>
      </c>
      <c r="G129" s="55">
        <v>1</v>
      </c>
      <c r="H129" s="55"/>
      <c r="I129" s="8" t="s">
        <v>139</v>
      </c>
      <c r="J129" s="94">
        <f t="shared" si="7"/>
        <v>0</v>
      </c>
      <c r="K129" s="8">
        <v>200</v>
      </c>
      <c r="L129" s="96"/>
      <c r="M129" s="8" t="e">
        <f t="shared" si="4"/>
        <v>#DIV/0!</v>
      </c>
      <c r="N129" s="71" t="e">
        <f t="shared" si="5"/>
        <v>#DIV/0!</v>
      </c>
      <c r="O129" s="71" t="e">
        <f t="shared" si="6"/>
        <v>#DIV/0!</v>
      </c>
      <c r="P129" s="7"/>
    </row>
    <row r="130" spans="1:16" x14ac:dyDescent="0.2">
      <c r="A130" s="7" t="s">
        <v>480</v>
      </c>
      <c r="B130" s="8" t="s">
        <v>399</v>
      </c>
      <c r="C130" s="8" t="s">
        <v>515</v>
      </c>
      <c r="D130" s="7"/>
      <c r="E130" s="8" t="s">
        <v>352</v>
      </c>
      <c r="F130" s="8" t="s">
        <v>702</v>
      </c>
      <c r="G130" s="55" t="s">
        <v>120</v>
      </c>
      <c r="H130" s="55">
        <v>8</v>
      </c>
      <c r="I130" s="8" t="s">
        <v>139</v>
      </c>
      <c r="J130" s="95"/>
      <c r="K130" s="8" t="s">
        <v>120</v>
      </c>
      <c r="L130" s="8"/>
      <c r="M130" s="8"/>
      <c r="N130" s="71"/>
      <c r="O130" s="71"/>
      <c r="P130" s="7"/>
    </row>
    <row r="131" spans="1:16" x14ac:dyDescent="0.2">
      <c r="A131" s="7" t="s">
        <v>480</v>
      </c>
      <c r="B131" s="8" t="s">
        <v>399</v>
      </c>
      <c r="C131" s="8" t="s">
        <v>516</v>
      </c>
      <c r="D131" s="7"/>
      <c r="E131" s="8" t="s">
        <v>610</v>
      </c>
      <c r="F131" s="8" t="s">
        <v>702</v>
      </c>
      <c r="G131" s="55">
        <v>7</v>
      </c>
      <c r="H131" s="55"/>
      <c r="I131" s="8" t="s">
        <v>139</v>
      </c>
      <c r="J131" s="94">
        <f>J129</f>
        <v>0</v>
      </c>
      <c r="K131" s="8">
        <v>200</v>
      </c>
      <c r="L131" s="96"/>
      <c r="M131" s="8" t="e">
        <f t="shared" ref="M131:M194" si="8">G131/L131*K131</f>
        <v>#DIV/0!</v>
      </c>
      <c r="N131" s="71" t="e">
        <f t="shared" ref="N131:N194" si="9">O131/12</f>
        <v>#DIV/0!</v>
      </c>
      <c r="O131" s="71" t="e">
        <f t="shared" ref="O131:O194" si="10">M131*J131</f>
        <v>#DIV/0!</v>
      </c>
      <c r="P131" s="7"/>
    </row>
    <row r="132" spans="1:16" x14ac:dyDescent="0.2">
      <c r="A132" s="7" t="s">
        <v>480</v>
      </c>
      <c r="B132" s="8" t="s">
        <v>399</v>
      </c>
      <c r="C132" s="8" t="s">
        <v>516</v>
      </c>
      <c r="D132" s="7"/>
      <c r="E132" s="8" t="s">
        <v>129</v>
      </c>
      <c r="F132" s="8" t="s">
        <v>702</v>
      </c>
      <c r="G132" s="55">
        <v>1</v>
      </c>
      <c r="H132" s="55"/>
      <c r="I132" s="8" t="s">
        <v>139</v>
      </c>
      <c r="J132" s="94">
        <f t="shared" ref="J132:J195" si="11">J131</f>
        <v>0</v>
      </c>
      <c r="K132" s="8">
        <v>200</v>
      </c>
      <c r="L132" s="96"/>
      <c r="M132" s="8" t="e">
        <f t="shared" si="8"/>
        <v>#DIV/0!</v>
      </c>
      <c r="N132" s="71" t="e">
        <f t="shared" si="9"/>
        <v>#DIV/0!</v>
      </c>
      <c r="O132" s="71" t="e">
        <f t="shared" si="10"/>
        <v>#DIV/0!</v>
      </c>
      <c r="P132" s="7"/>
    </row>
    <row r="133" spans="1:16" x14ac:dyDescent="0.2">
      <c r="A133" s="7" t="s">
        <v>480</v>
      </c>
      <c r="B133" s="8" t="s">
        <v>399</v>
      </c>
      <c r="C133" s="8" t="s">
        <v>517</v>
      </c>
      <c r="D133" s="7"/>
      <c r="E133" s="8" t="s">
        <v>178</v>
      </c>
      <c r="F133" s="8" t="s">
        <v>702</v>
      </c>
      <c r="G133" s="55">
        <v>20</v>
      </c>
      <c r="H133" s="55"/>
      <c r="I133" s="8" t="s">
        <v>139</v>
      </c>
      <c r="J133" s="94">
        <f t="shared" si="11"/>
        <v>0</v>
      </c>
      <c r="K133" s="8">
        <v>200</v>
      </c>
      <c r="L133" s="96"/>
      <c r="M133" s="8" t="e">
        <f t="shared" si="8"/>
        <v>#DIV/0!</v>
      </c>
      <c r="N133" s="71" t="e">
        <f t="shared" si="9"/>
        <v>#DIV/0!</v>
      </c>
      <c r="O133" s="71" t="e">
        <f t="shared" si="10"/>
        <v>#DIV/0!</v>
      </c>
      <c r="P133" s="7"/>
    </row>
    <row r="134" spans="1:16" x14ac:dyDescent="0.2">
      <c r="A134" s="7" t="s">
        <v>480</v>
      </c>
      <c r="B134" s="8" t="s">
        <v>399</v>
      </c>
      <c r="C134" s="8" t="s">
        <v>517</v>
      </c>
      <c r="D134" s="7"/>
      <c r="E134" s="8" t="s">
        <v>165</v>
      </c>
      <c r="F134" s="8" t="s">
        <v>702</v>
      </c>
      <c r="G134" s="55">
        <v>6</v>
      </c>
      <c r="H134" s="55"/>
      <c r="I134" s="8" t="s">
        <v>139</v>
      </c>
      <c r="J134" s="94">
        <f t="shared" si="11"/>
        <v>0</v>
      </c>
      <c r="K134" s="8">
        <v>200</v>
      </c>
      <c r="L134" s="96"/>
      <c r="M134" s="8" t="e">
        <f t="shared" si="8"/>
        <v>#DIV/0!</v>
      </c>
      <c r="N134" s="71" t="e">
        <f t="shared" si="9"/>
        <v>#DIV/0!</v>
      </c>
      <c r="O134" s="71" t="e">
        <f t="shared" si="10"/>
        <v>#DIV/0!</v>
      </c>
      <c r="P134" s="7"/>
    </row>
    <row r="135" spans="1:16" x14ac:dyDescent="0.2">
      <c r="A135" s="7" t="s">
        <v>480</v>
      </c>
      <c r="B135" s="8" t="s">
        <v>399</v>
      </c>
      <c r="C135" s="8" t="s">
        <v>517</v>
      </c>
      <c r="D135" s="7"/>
      <c r="E135" s="8" t="s">
        <v>129</v>
      </c>
      <c r="F135" s="8" t="s">
        <v>702</v>
      </c>
      <c r="G135" s="55">
        <v>1</v>
      </c>
      <c r="H135" s="55"/>
      <c r="I135" s="8" t="s">
        <v>139</v>
      </c>
      <c r="J135" s="94">
        <f t="shared" si="11"/>
        <v>0</v>
      </c>
      <c r="K135" s="8">
        <v>200</v>
      </c>
      <c r="L135" s="96"/>
      <c r="M135" s="8" t="e">
        <f t="shared" si="8"/>
        <v>#DIV/0!</v>
      </c>
      <c r="N135" s="71" t="e">
        <f t="shared" si="9"/>
        <v>#DIV/0!</v>
      </c>
      <c r="O135" s="71" t="e">
        <f t="shared" si="10"/>
        <v>#DIV/0!</v>
      </c>
      <c r="P135" s="7"/>
    </row>
    <row r="136" spans="1:16" x14ac:dyDescent="0.2">
      <c r="A136" s="7" t="s">
        <v>480</v>
      </c>
      <c r="B136" s="8" t="s">
        <v>399</v>
      </c>
      <c r="C136" s="8" t="s">
        <v>518</v>
      </c>
      <c r="D136" s="7"/>
      <c r="E136" s="8" t="s">
        <v>178</v>
      </c>
      <c r="F136" s="8" t="s">
        <v>702</v>
      </c>
      <c r="G136" s="55">
        <v>20</v>
      </c>
      <c r="H136" s="55"/>
      <c r="I136" s="8" t="s">
        <v>139</v>
      </c>
      <c r="J136" s="94">
        <f t="shared" si="11"/>
        <v>0</v>
      </c>
      <c r="K136" s="8">
        <v>200</v>
      </c>
      <c r="L136" s="96"/>
      <c r="M136" s="8" t="e">
        <f t="shared" si="8"/>
        <v>#DIV/0!</v>
      </c>
      <c r="N136" s="71" t="e">
        <f t="shared" si="9"/>
        <v>#DIV/0!</v>
      </c>
      <c r="O136" s="71" t="e">
        <f t="shared" si="10"/>
        <v>#DIV/0!</v>
      </c>
      <c r="P136" s="7"/>
    </row>
    <row r="137" spans="1:16" x14ac:dyDescent="0.2">
      <c r="A137" s="7" t="s">
        <v>480</v>
      </c>
      <c r="B137" s="8" t="s">
        <v>399</v>
      </c>
      <c r="C137" s="8" t="s">
        <v>518</v>
      </c>
      <c r="D137" s="7"/>
      <c r="E137" s="8" t="s">
        <v>129</v>
      </c>
      <c r="F137" s="8" t="s">
        <v>702</v>
      </c>
      <c r="G137" s="55">
        <v>1</v>
      </c>
      <c r="H137" s="55"/>
      <c r="I137" s="8" t="s">
        <v>139</v>
      </c>
      <c r="J137" s="94">
        <f t="shared" si="11"/>
        <v>0</v>
      </c>
      <c r="K137" s="8">
        <v>200</v>
      </c>
      <c r="L137" s="96"/>
      <c r="M137" s="8" t="e">
        <f t="shared" si="8"/>
        <v>#DIV/0!</v>
      </c>
      <c r="N137" s="71" t="e">
        <f t="shared" si="9"/>
        <v>#DIV/0!</v>
      </c>
      <c r="O137" s="71" t="e">
        <f t="shared" si="10"/>
        <v>#DIV/0!</v>
      </c>
      <c r="P137" s="7"/>
    </row>
    <row r="138" spans="1:16" x14ac:dyDescent="0.2">
      <c r="A138" s="7" t="s">
        <v>480</v>
      </c>
      <c r="B138" s="8" t="s">
        <v>399</v>
      </c>
      <c r="C138" s="8" t="s">
        <v>518</v>
      </c>
      <c r="D138" s="7"/>
      <c r="E138" s="8" t="s">
        <v>165</v>
      </c>
      <c r="F138" s="8" t="s">
        <v>702</v>
      </c>
      <c r="G138" s="55">
        <v>6</v>
      </c>
      <c r="H138" s="55"/>
      <c r="I138" s="8" t="s">
        <v>139</v>
      </c>
      <c r="J138" s="94">
        <f t="shared" si="11"/>
        <v>0</v>
      </c>
      <c r="K138" s="8">
        <v>200</v>
      </c>
      <c r="L138" s="96"/>
      <c r="M138" s="8" t="e">
        <f t="shared" si="8"/>
        <v>#DIV/0!</v>
      </c>
      <c r="N138" s="71" t="e">
        <f t="shared" si="9"/>
        <v>#DIV/0!</v>
      </c>
      <c r="O138" s="71" t="e">
        <f t="shared" si="10"/>
        <v>#DIV/0!</v>
      </c>
      <c r="P138" s="7"/>
    </row>
    <row r="139" spans="1:16" x14ac:dyDescent="0.2">
      <c r="A139" s="7" t="s">
        <v>480</v>
      </c>
      <c r="B139" s="8" t="s">
        <v>399</v>
      </c>
      <c r="C139" s="8" t="s">
        <v>519</v>
      </c>
      <c r="D139" s="7"/>
      <c r="E139" s="8" t="s">
        <v>611</v>
      </c>
      <c r="F139" s="8" t="s">
        <v>711</v>
      </c>
      <c r="G139" s="55">
        <v>340</v>
      </c>
      <c r="H139" s="55"/>
      <c r="I139" s="8" t="s">
        <v>661</v>
      </c>
      <c r="J139" s="94">
        <f t="shared" si="11"/>
        <v>0</v>
      </c>
      <c r="K139" s="8">
        <v>200</v>
      </c>
      <c r="L139" s="96"/>
      <c r="M139" s="8" t="e">
        <f t="shared" si="8"/>
        <v>#DIV/0!</v>
      </c>
      <c r="N139" s="71" t="e">
        <f t="shared" si="9"/>
        <v>#DIV/0!</v>
      </c>
      <c r="O139" s="71" t="e">
        <f t="shared" si="10"/>
        <v>#DIV/0!</v>
      </c>
      <c r="P139" s="7"/>
    </row>
    <row r="140" spans="1:16" x14ac:dyDescent="0.2">
      <c r="A140" s="7" t="s">
        <v>480</v>
      </c>
      <c r="B140" s="8" t="s">
        <v>399</v>
      </c>
      <c r="C140" s="8" t="s">
        <v>519</v>
      </c>
      <c r="D140" s="7"/>
      <c r="E140" s="8" t="s">
        <v>612</v>
      </c>
      <c r="F140" s="8" t="s">
        <v>708</v>
      </c>
      <c r="G140" s="55">
        <v>40</v>
      </c>
      <c r="H140" s="55"/>
      <c r="I140" s="8" t="s">
        <v>402</v>
      </c>
      <c r="J140" s="94">
        <f t="shared" si="11"/>
        <v>0</v>
      </c>
      <c r="K140" s="8">
        <v>40</v>
      </c>
      <c r="L140" s="96"/>
      <c r="M140" s="8" t="e">
        <f t="shared" si="8"/>
        <v>#DIV/0!</v>
      </c>
      <c r="N140" s="71" t="e">
        <f t="shared" si="9"/>
        <v>#DIV/0!</v>
      </c>
      <c r="O140" s="71" t="e">
        <f t="shared" si="10"/>
        <v>#DIV/0!</v>
      </c>
      <c r="P140" s="7"/>
    </row>
    <row r="141" spans="1:16" x14ac:dyDescent="0.2">
      <c r="A141" s="7" t="s">
        <v>480</v>
      </c>
      <c r="B141" s="8" t="s">
        <v>399</v>
      </c>
      <c r="C141" s="8" t="s">
        <v>153</v>
      </c>
      <c r="D141" s="7"/>
      <c r="E141" s="8" t="s">
        <v>611</v>
      </c>
      <c r="F141" s="8" t="s">
        <v>711</v>
      </c>
      <c r="G141" s="55">
        <v>373</v>
      </c>
      <c r="H141" s="55"/>
      <c r="I141" s="8" t="s">
        <v>661</v>
      </c>
      <c r="J141" s="94">
        <f t="shared" si="11"/>
        <v>0</v>
      </c>
      <c r="K141" s="8">
        <v>200</v>
      </c>
      <c r="L141" s="96"/>
      <c r="M141" s="8" t="e">
        <f t="shared" si="8"/>
        <v>#DIV/0!</v>
      </c>
      <c r="N141" s="71" t="e">
        <f t="shared" si="9"/>
        <v>#DIV/0!</v>
      </c>
      <c r="O141" s="71" t="e">
        <f t="shared" si="10"/>
        <v>#DIV/0!</v>
      </c>
      <c r="P141" s="7"/>
    </row>
    <row r="142" spans="1:16" x14ac:dyDescent="0.2">
      <c r="A142" s="7" t="s">
        <v>480</v>
      </c>
      <c r="B142" s="8" t="s">
        <v>399</v>
      </c>
      <c r="C142" s="8" t="s">
        <v>153</v>
      </c>
      <c r="D142" s="7"/>
      <c r="E142" s="8" t="s">
        <v>612</v>
      </c>
      <c r="F142" s="8" t="s">
        <v>708</v>
      </c>
      <c r="G142" s="55">
        <v>40</v>
      </c>
      <c r="H142" s="55"/>
      <c r="I142" s="8" t="s">
        <v>402</v>
      </c>
      <c r="J142" s="94">
        <f t="shared" si="11"/>
        <v>0</v>
      </c>
      <c r="K142" s="8">
        <v>40</v>
      </c>
      <c r="L142" s="96"/>
      <c r="M142" s="8" t="e">
        <f t="shared" si="8"/>
        <v>#DIV/0!</v>
      </c>
      <c r="N142" s="71" t="e">
        <f t="shared" si="9"/>
        <v>#DIV/0!</v>
      </c>
      <c r="O142" s="71" t="e">
        <f t="shared" si="10"/>
        <v>#DIV/0!</v>
      </c>
      <c r="P142" s="7"/>
    </row>
    <row r="143" spans="1:16" x14ac:dyDescent="0.2">
      <c r="A143" s="7" t="s">
        <v>480</v>
      </c>
      <c r="B143" s="8" t="s">
        <v>399</v>
      </c>
      <c r="C143" s="8" t="s">
        <v>152</v>
      </c>
      <c r="D143" s="7"/>
      <c r="E143" s="8" t="s">
        <v>611</v>
      </c>
      <c r="F143" s="8" t="s">
        <v>711</v>
      </c>
      <c r="G143" s="55">
        <v>330</v>
      </c>
      <c r="H143" s="55"/>
      <c r="I143" s="8" t="s">
        <v>661</v>
      </c>
      <c r="J143" s="94">
        <f t="shared" si="11"/>
        <v>0</v>
      </c>
      <c r="K143" s="8">
        <v>200</v>
      </c>
      <c r="L143" s="96"/>
      <c r="M143" s="8" t="e">
        <f t="shared" si="8"/>
        <v>#DIV/0!</v>
      </c>
      <c r="N143" s="71" t="e">
        <f t="shared" si="9"/>
        <v>#DIV/0!</v>
      </c>
      <c r="O143" s="71" t="e">
        <f t="shared" si="10"/>
        <v>#DIV/0!</v>
      </c>
      <c r="P143" s="7"/>
    </row>
    <row r="144" spans="1:16" x14ac:dyDescent="0.2">
      <c r="A144" s="7" t="s">
        <v>480</v>
      </c>
      <c r="B144" s="8" t="s">
        <v>399</v>
      </c>
      <c r="C144" s="8" t="s">
        <v>152</v>
      </c>
      <c r="D144" s="7"/>
      <c r="E144" s="8" t="s">
        <v>612</v>
      </c>
      <c r="F144" s="8" t="s">
        <v>708</v>
      </c>
      <c r="G144" s="55">
        <v>40</v>
      </c>
      <c r="H144" s="55"/>
      <c r="I144" s="8" t="s">
        <v>402</v>
      </c>
      <c r="J144" s="94">
        <f t="shared" si="11"/>
        <v>0</v>
      </c>
      <c r="K144" s="8">
        <v>40</v>
      </c>
      <c r="L144" s="96"/>
      <c r="M144" s="8" t="e">
        <f t="shared" si="8"/>
        <v>#DIV/0!</v>
      </c>
      <c r="N144" s="71" t="e">
        <f t="shared" si="9"/>
        <v>#DIV/0!</v>
      </c>
      <c r="O144" s="71" t="e">
        <f t="shared" si="10"/>
        <v>#DIV/0!</v>
      </c>
      <c r="P144" s="7"/>
    </row>
    <row r="145" spans="1:16" x14ac:dyDescent="0.2">
      <c r="A145" s="7" t="s">
        <v>480</v>
      </c>
      <c r="B145" s="8" t="s">
        <v>399</v>
      </c>
      <c r="C145" s="8" t="s">
        <v>305</v>
      </c>
      <c r="D145" s="7"/>
      <c r="E145" s="8" t="s">
        <v>613</v>
      </c>
      <c r="F145" s="8" t="s">
        <v>706</v>
      </c>
      <c r="G145" s="55">
        <v>252</v>
      </c>
      <c r="H145" s="55"/>
      <c r="I145" s="8" t="s">
        <v>402</v>
      </c>
      <c r="J145" s="94">
        <f t="shared" si="11"/>
        <v>0</v>
      </c>
      <c r="K145" s="8">
        <v>120</v>
      </c>
      <c r="L145" s="96"/>
      <c r="M145" s="8" t="e">
        <f t="shared" si="8"/>
        <v>#DIV/0!</v>
      </c>
      <c r="N145" s="71" t="e">
        <f t="shared" si="9"/>
        <v>#DIV/0!</v>
      </c>
      <c r="O145" s="71" t="e">
        <f t="shared" si="10"/>
        <v>#DIV/0!</v>
      </c>
      <c r="P145" s="7"/>
    </row>
    <row r="146" spans="1:16" x14ac:dyDescent="0.2">
      <c r="A146" s="7" t="s">
        <v>480</v>
      </c>
      <c r="B146" s="8" t="s">
        <v>399</v>
      </c>
      <c r="C146" s="8" t="s">
        <v>156</v>
      </c>
      <c r="D146" s="7"/>
      <c r="E146" s="8" t="s">
        <v>613</v>
      </c>
      <c r="F146" s="8" t="s">
        <v>706</v>
      </c>
      <c r="G146" s="55">
        <v>10</v>
      </c>
      <c r="H146" s="55"/>
      <c r="I146" s="8" t="s">
        <v>402</v>
      </c>
      <c r="J146" s="94">
        <f t="shared" si="11"/>
        <v>0</v>
      </c>
      <c r="K146" s="8">
        <v>120</v>
      </c>
      <c r="L146" s="96"/>
      <c r="M146" s="8" t="e">
        <f t="shared" si="8"/>
        <v>#DIV/0!</v>
      </c>
      <c r="N146" s="71" t="e">
        <f t="shared" si="9"/>
        <v>#DIV/0!</v>
      </c>
      <c r="O146" s="71" t="e">
        <f t="shared" si="10"/>
        <v>#DIV/0!</v>
      </c>
      <c r="P146" s="7"/>
    </row>
    <row r="147" spans="1:16" x14ac:dyDescent="0.2">
      <c r="A147" s="7" t="s">
        <v>480</v>
      </c>
      <c r="B147" s="8" t="s">
        <v>399</v>
      </c>
      <c r="C147" s="8" t="s">
        <v>155</v>
      </c>
      <c r="D147" s="7"/>
      <c r="E147" s="8" t="s">
        <v>613</v>
      </c>
      <c r="F147" s="8" t="s">
        <v>706</v>
      </c>
      <c r="G147" s="55">
        <v>40</v>
      </c>
      <c r="H147" s="55"/>
      <c r="I147" s="8" t="s">
        <v>402</v>
      </c>
      <c r="J147" s="94">
        <f t="shared" si="11"/>
        <v>0</v>
      </c>
      <c r="K147" s="8">
        <v>120</v>
      </c>
      <c r="L147" s="96"/>
      <c r="M147" s="8" t="e">
        <f t="shared" si="8"/>
        <v>#DIV/0!</v>
      </c>
      <c r="N147" s="71" t="e">
        <f t="shared" si="9"/>
        <v>#DIV/0!</v>
      </c>
      <c r="O147" s="71" t="e">
        <f t="shared" si="10"/>
        <v>#DIV/0!</v>
      </c>
      <c r="P147" s="7"/>
    </row>
    <row r="148" spans="1:16" x14ac:dyDescent="0.2">
      <c r="A148" s="7" t="s">
        <v>480</v>
      </c>
      <c r="B148" s="8" t="s">
        <v>399</v>
      </c>
      <c r="C148" s="8" t="s">
        <v>153</v>
      </c>
      <c r="D148" s="7"/>
      <c r="E148" s="8" t="s">
        <v>613</v>
      </c>
      <c r="F148" s="8" t="s">
        <v>706</v>
      </c>
      <c r="G148" s="55">
        <v>212</v>
      </c>
      <c r="H148" s="55"/>
      <c r="I148" s="8" t="s">
        <v>402</v>
      </c>
      <c r="J148" s="94">
        <f t="shared" si="11"/>
        <v>0</v>
      </c>
      <c r="K148" s="8">
        <v>120</v>
      </c>
      <c r="L148" s="96"/>
      <c r="M148" s="8" t="e">
        <f t="shared" si="8"/>
        <v>#DIV/0!</v>
      </c>
      <c r="N148" s="71" t="e">
        <f t="shared" si="9"/>
        <v>#DIV/0!</v>
      </c>
      <c r="O148" s="71" t="e">
        <f t="shared" si="10"/>
        <v>#DIV/0!</v>
      </c>
      <c r="P148" s="7"/>
    </row>
    <row r="149" spans="1:16" x14ac:dyDescent="0.2">
      <c r="A149" s="7" t="s">
        <v>480</v>
      </c>
      <c r="B149" s="8" t="s">
        <v>399</v>
      </c>
      <c r="C149" s="8" t="s">
        <v>153</v>
      </c>
      <c r="D149" s="7"/>
      <c r="E149" s="8" t="s">
        <v>613</v>
      </c>
      <c r="F149" s="8" t="s">
        <v>706</v>
      </c>
      <c r="G149" s="55">
        <v>44</v>
      </c>
      <c r="H149" s="55"/>
      <c r="I149" s="8" t="s">
        <v>402</v>
      </c>
      <c r="J149" s="94">
        <f t="shared" si="11"/>
        <v>0</v>
      </c>
      <c r="K149" s="8">
        <v>120</v>
      </c>
      <c r="L149" s="96"/>
      <c r="M149" s="8" t="e">
        <f t="shared" si="8"/>
        <v>#DIV/0!</v>
      </c>
      <c r="N149" s="71" t="e">
        <f t="shared" si="9"/>
        <v>#DIV/0!</v>
      </c>
      <c r="O149" s="71" t="e">
        <f t="shared" si="10"/>
        <v>#DIV/0!</v>
      </c>
      <c r="P149" s="7"/>
    </row>
    <row r="150" spans="1:16" x14ac:dyDescent="0.2">
      <c r="A150" s="7" t="s">
        <v>480</v>
      </c>
      <c r="B150" s="8" t="s">
        <v>399</v>
      </c>
      <c r="C150" s="8" t="s">
        <v>158</v>
      </c>
      <c r="D150" s="7"/>
      <c r="E150" s="8" t="s">
        <v>613</v>
      </c>
      <c r="F150" s="8" t="s">
        <v>706</v>
      </c>
      <c r="G150" s="55">
        <v>32</v>
      </c>
      <c r="H150" s="55"/>
      <c r="I150" s="8" t="s">
        <v>402</v>
      </c>
      <c r="J150" s="94">
        <f t="shared" si="11"/>
        <v>0</v>
      </c>
      <c r="K150" s="8">
        <v>120</v>
      </c>
      <c r="L150" s="96"/>
      <c r="M150" s="8" t="e">
        <f t="shared" si="8"/>
        <v>#DIV/0!</v>
      </c>
      <c r="N150" s="71" t="e">
        <f t="shared" si="9"/>
        <v>#DIV/0!</v>
      </c>
      <c r="O150" s="71" t="e">
        <f t="shared" si="10"/>
        <v>#DIV/0!</v>
      </c>
      <c r="P150" s="7"/>
    </row>
    <row r="151" spans="1:16" x14ac:dyDescent="0.2">
      <c r="A151" s="7" t="s">
        <v>480</v>
      </c>
      <c r="B151" s="8" t="s">
        <v>399</v>
      </c>
      <c r="C151" s="8" t="s">
        <v>519</v>
      </c>
      <c r="D151" s="7"/>
      <c r="E151" s="8" t="s">
        <v>613</v>
      </c>
      <c r="F151" s="8" t="s">
        <v>706</v>
      </c>
      <c r="G151" s="55">
        <v>160</v>
      </c>
      <c r="H151" s="55"/>
      <c r="I151" s="8" t="s">
        <v>402</v>
      </c>
      <c r="J151" s="94">
        <f t="shared" si="11"/>
        <v>0</v>
      </c>
      <c r="K151" s="8">
        <v>120</v>
      </c>
      <c r="L151" s="96"/>
      <c r="M151" s="8" t="e">
        <f t="shared" si="8"/>
        <v>#DIV/0!</v>
      </c>
      <c r="N151" s="71" t="e">
        <f t="shared" si="9"/>
        <v>#DIV/0!</v>
      </c>
      <c r="O151" s="71" t="e">
        <f t="shared" si="10"/>
        <v>#DIV/0!</v>
      </c>
      <c r="P151" s="7"/>
    </row>
    <row r="152" spans="1:16" x14ac:dyDescent="0.2">
      <c r="A152" s="7" t="s">
        <v>480</v>
      </c>
      <c r="B152" s="8" t="s">
        <v>399</v>
      </c>
      <c r="C152" s="8" t="s">
        <v>159</v>
      </c>
      <c r="D152" s="7"/>
      <c r="E152" s="8" t="s">
        <v>614</v>
      </c>
      <c r="F152" s="8" t="s">
        <v>708</v>
      </c>
      <c r="G152" s="55" t="s">
        <v>120</v>
      </c>
      <c r="H152" s="55">
        <v>24</v>
      </c>
      <c r="I152" s="8" t="s">
        <v>406</v>
      </c>
      <c r="J152" s="95"/>
      <c r="K152" s="8" t="s">
        <v>120</v>
      </c>
      <c r="L152" s="8"/>
      <c r="M152" s="8"/>
      <c r="N152" s="71"/>
      <c r="O152" s="71"/>
      <c r="P152" s="7"/>
    </row>
    <row r="153" spans="1:16" x14ac:dyDescent="0.2">
      <c r="A153" s="7" t="s">
        <v>480</v>
      </c>
      <c r="B153" s="8" t="s">
        <v>399</v>
      </c>
      <c r="C153" s="8"/>
      <c r="D153" s="7"/>
      <c r="E153" s="8" t="s">
        <v>116</v>
      </c>
      <c r="F153" s="8" t="s">
        <v>704</v>
      </c>
      <c r="G153" s="55">
        <v>110</v>
      </c>
      <c r="H153" s="55"/>
      <c r="I153" s="8" t="s">
        <v>402</v>
      </c>
      <c r="J153" s="94">
        <f>J151</f>
        <v>0</v>
      </c>
      <c r="K153" s="8">
        <v>200</v>
      </c>
      <c r="L153" s="96"/>
      <c r="M153" s="8" t="e">
        <f t="shared" si="8"/>
        <v>#DIV/0!</v>
      </c>
      <c r="N153" s="71" t="e">
        <f t="shared" si="9"/>
        <v>#DIV/0!</v>
      </c>
      <c r="O153" s="71" t="e">
        <f t="shared" si="10"/>
        <v>#DIV/0!</v>
      </c>
      <c r="P153" s="7"/>
    </row>
    <row r="154" spans="1:16" x14ac:dyDescent="0.2">
      <c r="A154" s="7" t="s">
        <v>480</v>
      </c>
      <c r="B154" s="8" t="s">
        <v>399</v>
      </c>
      <c r="C154" s="8" t="s">
        <v>813</v>
      </c>
      <c r="D154" s="7"/>
      <c r="E154" s="8" t="s">
        <v>116</v>
      </c>
      <c r="F154" s="8" t="s">
        <v>704</v>
      </c>
      <c r="G154" s="55">
        <v>18</v>
      </c>
      <c r="H154" s="55"/>
      <c r="I154" s="8" t="s">
        <v>403</v>
      </c>
      <c r="J154" s="94">
        <f t="shared" si="11"/>
        <v>0</v>
      </c>
      <c r="K154" s="8">
        <v>40</v>
      </c>
      <c r="L154" s="96"/>
      <c r="M154" s="8" t="e">
        <f t="shared" si="8"/>
        <v>#DIV/0!</v>
      </c>
      <c r="N154" s="71" t="e">
        <f t="shared" si="9"/>
        <v>#DIV/0!</v>
      </c>
      <c r="O154" s="71" t="e">
        <f t="shared" si="10"/>
        <v>#DIV/0!</v>
      </c>
      <c r="P154" s="7"/>
    </row>
    <row r="155" spans="1:16" x14ac:dyDescent="0.2">
      <c r="A155" s="7" t="s">
        <v>480</v>
      </c>
      <c r="B155" s="8" t="s">
        <v>399</v>
      </c>
      <c r="C155" s="8" t="s">
        <v>520</v>
      </c>
      <c r="D155" s="7"/>
      <c r="E155" s="8" t="s">
        <v>138</v>
      </c>
      <c r="F155" s="8" t="s">
        <v>704</v>
      </c>
      <c r="G155" s="55">
        <v>9</v>
      </c>
      <c r="H155" s="55"/>
      <c r="I155" s="8" t="s">
        <v>135</v>
      </c>
      <c r="J155" s="94">
        <f t="shared" si="11"/>
        <v>0</v>
      </c>
      <c r="K155" s="8">
        <v>20</v>
      </c>
      <c r="L155" s="96"/>
      <c r="M155" s="8" t="e">
        <f t="shared" si="8"/>
        <v>#DIV/0!</v>
      </c>
      <c r="N155" s="71" t="e">
        <f t="shared" si="9"/>
        <v>#DIV/0!</v>
      </c>
      <c r="O155" s="71" t="e">
        <f t="shared" si="10"/>
        <v>#DIV/0!</v>
      </c>
      <c r="P155" s="7"/>
    </row>
    <row r="156" spans="1:16" x14ac:dyDescent="0.2">
      <c r="A156" s="7" t="s">
        <v>480</v>
      </c>
      <c r="B156" s="8" t="s">
        <v>399</v>
      </c>
      <c r="C156" s="8" t="s">
        <v>521</v>
      </c>
      <c r="D156" s="7"/>
      <c r="E156" s="8" t="s">
        <v>386</v>
      </c>
      <c r="F156" s="8" t="s">
        <v>704</v>
      </c>
      <c r="G156" s="55">
        <v>2</v>
      </c>
      <c r="H156" s="55"/>
      <c r="I156" s="8" t="s">
        <v>406</v>
      </c>
      <c r="J156" s="94">
        <f t="shared" si="11"/>
        <v>0</v>
      </c>
      <c r="K156" s="8">
        <v>80</v>
      </c>
      <c r="L156" s="96"/>
      <c r="M156" s="8" t="e">
        <f t="shared" si="8"/>
        <v>#DIV/0!</v>
      </c>
      <c r="N156" s="71" t="e">
        <f t="shared" si="9"/>
        <v>#DIV/0!</v>
      </c>
      <c r="O156" s="71" t="e">
        <f t="shared" si="10"/>
        <v>#DIV/0!</v>
      </c>
      <c r="P156" s="7"/>
    </row>
    <row r="157" spans="1:16" x14ac:dyDescent="0.2">
      <c r="A157" s="7" t="s">
        <v>480</v>
      </c>
      <c r="B157" s="8" t="s">
        <v>399</v>
      </c>
      <c r="C157" s="8"/>
      <c r="D157" s="7"/>
      <c r="E157" s="8" t="s">
        <v>116</v>
      </c>
      <c r="F157" s="8" t="s">
        <v>704</v>
      </c>
      <c r="G157" s="55">
        <v>34</v>
      </c>
      <c r="H157" s="55"/>
      <c r="I157" s="8" t="s">
        <v>402</v>
      </c>
      <c r="J157" s="94">
        <f t="shared" si="11"/>
        <v>0</v>
      </c>
      <c r="K157" s="8">
        <v>200</v>
      </c>
      <c r="L157" s="96"/>
      <c r="M157" s="8" t="e">
        <f t="shared" si="8"/>
        <v>#DIV/0!</v>
      </c>
      <c r="N157" s="71" t="e">
        <f t="shared" si="9"/>
        <v>#DIV/0!</v>
      </c>
      <c r="O157" s="71" t="e">
        <f t="shared" si="10"/>
        <v>#DIV/0!</v>
      </c>
      <c r="P157" s="7"/>
    </row>
    <row r="158" spans="1:16" x14ac:dyDescent="0.2">
      <c r="A158" s="7" t="s">
        <v>480</v>
      </c>
      <c r="B158" s="8" t="s">
        <v>399</v>
      </c>
      <c r="C158" s="8" t="s">
        <v>522</v>
      </c>
      <c r="D158" s="7"/>
      <c r="E158" s="8" t="s">
        <v>177</v>
      </c>
      <c r="F158" s="8" t="s">
        <v>705</v>
      </c>
      <c r="G158" s="55">
        <v>7</v>
      </c>
      <c r="H158" s="55"/>
      <c r="I158" s="8" t="s">
        <v>402</v>
      </c>
      <c r="J158" s="94">
        <f t="shared" si="11"/>
        <v>0</v>
      </c>
      <c r="K158" s="8">
        <v>40</v>
      </c>
      <c r="L158" s="96"/>
      <c r="M158" s="8" t="e">
        <f t="shared" si="8"/>
        <v>#DIV/0!</v>
      </c>
      <c r="N158" s="71" t="e">
        <f t="shared" si="9"/>
        <v>#DIV/0!</v>
      </c>
      <c r="O158" s="71" t="e">
        <f t="shared" si="10"/>
        <v>#DIV/0!</v>
      </c>
      <c r="P158" s="7"/>
    </row>
    <row r="159" spans="1:16" x14ac:dyDescent="0.2">
      <c r="A159" s="7" t="s">
        <v>480</v>
      </c>
      <c r="B159" s="8" t="s">
        <v>399</v>
      </c>
      <c r="C159" s="8" t="s">
        <v>523</v>
      </c>
      <c r="D159" s="7"/>
      <c r="E159" s="8" t="s">
        <v>615</v>
      </c>
      <c r="F159" s="8" t="s">
        <v>705</v>
      </c>
      <c r="G159" s="55">
        <v>12</v>
      </c>
      <c r="H159" s="55"/>
      <c r="I159" s="8" t="s">
        <v>402</v>
      </c>
      <c r="J159" s="94">
        <f t="shared" si="11"/>
        <v>0</v>
      </c>
      <c r="K159" s="8">
        <v>40</v>
      </c>
      <c r="L159" s="96"/>
      <c r="M159" s="8" t="e">
        <f t="shared" si="8"/>
        <v>#DIV/0!</v>
      </c>
      <c r="N159" s="71" t="e">
        <f t="shared" si="9"/>
        <v>#DIV/0!</v>
      </c>
      <c r="O159" s="71" t="e">
        <f t="shared" si="10"/>
        <v>#DIV/0!</v>
      </c>
      <c r="P159" s="7"/>
    </row>
    <row r="160" spans="1:16" x14ac:dyDescent="0.2">
      <c r="A160" s="7" t="s">
        <v>480</v>
      </c>
      <c r="B160" s="8" t="s">
        <v>399</v>
      </c>
      <c r="C160" s="8" t="s">
        <v>524</v>
      </c>
      <c r="D160" s="7"/>
      <c r="E160" s="8" t="s">
        <v>687</v>
      </c>
      <c r="F160" s="8" t="s">
        <v>706</v>
      </c>
      <c r="G160" s="55">
        <v>18</v>
      </c>
      <c r="H160" s="55"/>
      <c r="I160" s="8" t="s">
        <v>128</v>
      </c>
      <c r="J160" s="94">
        <f t="shared" si="11"/>
        <v>0</v>
      </c>
      <c r="K160" s="8">
        <v>120</v>
      </c>
      <c r="L160" s="96"/>
      <c r="M160" s="8" t="e">
        <f t="shared" si="8"/>
        <v>#DIV/0!</v>
      </c>
      <c r="N160" s="71" t="e">
        <f t="shared" si="9"/>
        <v>#DIV/0!</v>
      </c>
      <c r="O160" s="71" t="e">
        <f t="shared" si="10"/>
        <v>#DIV/0!</v>
      </c>
      <c r="P160" s="7"/>
    </row>
    <row r="161" spans="1:16" x14ac:dyDescent="0.2">
      <c r="A161" s="7" t="s">
        <v>480</v>
      </c>
      <c r="B161" s="8" t="s">
        <v>399</v>
      </c>
      <c r="C161" s="8" t="s">
        <v>525</v>
      </c>
      <c r="D161" s="7"/>
      <c r="E161" s="8" t="s">
        <v>688</v>
      </c>
      <c r="F161" s="8" t="s">
        <v>704</v>
      </c>
      <c r="G161" s="55">
        <v>138</v>
      </c>
      <c r="H161" s="55"/>
      <c r="I161" s="8" t="s">
        <v>128</v>
      </c>
      <c r="J161" s="94">
        <f t="shared" si="11"/>
        <v>0</v>
      </c>
      <c r="K161" s="8">
        <v>40</v>
      </c>
      <c r="L161" s="96"/>
      <c r="M161" s="8" t="e">
        <f t="shared" si="8"/>
        <v>#DIV/0!</v>
      </c>
      <c r="N161" s="71" t="e">
        <f t="shared" si="9"/>
        <v>#DIV/0!</v>
      </c>
      <c r="O161" s="71" t="e">
        <f t="shared" si="10"/>
        <v>#DIV/0!</v>
      </c>
      <c r="P161" s="7"/>
    </row>
    <row r="162" spans="1:16" x14ac:dyDescent="0.2">
      <c r="A162" s="7" t="s">
        <v>480</v>
      </c>
      <c r="B162" s="8" t="s">
        <v>399</v>
      </c>
      <c r="C162" s="8" t="s">
        <v>526</v>
      </c>
      <c r="D162" s="7"/>
      <c r="E162" s="8" t="s">
        <v>176</v>
      </c>
      <c r="F162" s="8" t="s">
        <v>705</v>
      </c>
      <c r="G162" s="55" t="s">
        <v>120</v>
      </c>
      <c r="H162" s="55">
        <v>9</v>
      </c>
      <c r="I162" s="8" t="s">
        <v>402</v>
      </c>
      <c r="J162" s="95"/>
      <c r="K162" s="8" t="s">
        <v>120</v>
      </c>
      <c r="L162" s="8"/>
      <c r="M162" s="8"/>
      <c r="N162" s="71"/>
      <c r="O162" s="71"/>
      <c r="P162" s="7"/>
    </row>
    <row r="163" spans="1:16" x14ac:dyDescent="0.2">
      <c r="A163" s="7" t="s">
        <v>480</v>
      </c>
      <c r="B163" s="8" t="s">
        <v>399</v>
      </c>
      <c r="C163" s="8"/>
      <c r="D163" s="8"/>
      <c r="E163" s="8" t="s">
        <v>352</v>
      </c>
      <c r="F163" s="8" t="s">
        <v>702</v>
      </c>
      <c r="G163" s="55">
        <v>8</v>
      </c>
      <c r="H163" s="55"/>
      <c r="I163" s="8" t="s">
        <v>139</v>
      </c>
      <c r="J163" s="94">
        <f>J161</f>
        <v>0</v>
      </c>
      <c r="K163" s="8">
        <v>40</v>
      </c>
      <c r="L163" s="96"/>
      <c r="M163" s="8" t="e">
        <f t="shared" si="8"/>
        <v>#DIV/0!</v>
      </c>
      <c r="N163" s="71" t="e">
        <f t="shared" si="9"/>
        <v>#DIV/0!</v>
      </c>
      <c r="O163" s="71" t="e">
        <f t="shared" si="10"/>
        <v>#DIV/0!</v>
      </c>
      <c r="P163" s="7"/>
    </row>
    <row r="164" spans="1:16" x14ac:dyDescent="0.2">
      <c r="A164" s="7" t="s">
        <v>480</v>
      </c>
      <c r="B164" s="8" t="s">
        <v>399</v>
      </c>
      <c r="C164" s="8" t="s">
        <v>160</v>
      </c>
      <c r="D164" s="7"/>
      <c r="E164" s="8" t="s">
        <v>168</v>
      </c>
      <c r="F164" s="8" t="s">
        <v>702</v>
      </c>
      <c r="G164" s="55">
        <v>13</v>
      </c>
      <c r="H164" s="55"/>
      <c r="I164" s="8" t="s">
        <v>128</v>
      </c>
      <c r="J164" s="94">
        <f t="shared" si="11"/>
        <v>0</v>
      </c>
      <c r="K164" s="8">
        <v>200</v>
      </c>
      <c r="L164" s="96"/>
      <c r="M164" s="8" t="e">
        <f t="shared" si="8"/>
        <v>#DIV/0!</v>
      </c>
      <c r="N164" s="71" t="e">
        <f t="shared" si="9"/>
        <v>#DIV/0!</v>
      </c>
      <c r="O164" s="71" t="e">
        <f t="shared" si="10"/>
        <v>#DIV/0!</v>
      </c>
      <c r="P164" s="7"/>
    </row>
    <row r="165" spans="1:16" x14ac:dyDescent="0.2">
      <c r="A165" s="7" t="s">
        <v>480</v>
      </c>
      <c r="B165" s="8" t="s">
        <v>399</v>
      </c>
      <c r="C165" s="8" t="s">
        <v>162</v>
      </c>
      <c r="D165" s="7"/>
      <c r="E165" s="8" t="s">
        <v>167</v>
      </c>
      <c r="F165" s="8" t="s">
        <v>702</v>
      </c>
      <c r="G165" s="55">
        <v>14</v>
      </c>
      <c r="H165" s="55"/>
      <c r="I165" s="8" t="s">
        <v>128</v>
      </c>
      <c r="J165" s="94">
        <f t="shared" si="11"/>
        <v>0</v>
      </c>
      <c r="K165" s="8">
        <v>200</v>
      </c>
      <c r="L165" s="96"/>
      <c r="M165" s="8" t="e">
        <f t="shared" si="8"/>
        <v>#DIV/0!</v>
      </c>
      <c r="N165" s="71" t="e">
        <f t="shared" si="9"/>
        <v>#DIV/0!</v>
      </c>
      <c r="O165" s="71" t="e">
        <f t="shared" si="10"/>
        <v>#DIV/0!</v>
      </c>
      <c r="P165" s="7"/>
    </row>
    <row r="166" spans="1:16" x14ac:dyDescent="0.2">
      <c r="A166" s="7" t="s">
        <v>480</v>
      </c>
      <c r="B166" s="8" t="s">
        <v>399</v>
      </c>
      <c r="C166" s="8" t="s">
        <v>161</v>
      </c>
      <c r="D166" s="7"/>
      <c r="E166" s="8" t="s">
        <v>616</v>
      </c>
      <c r="F166" s="8" t="s">
        <v>702</v>
      </c>
      <c r="G166" s="55">
        <v>3</v>
      </c>
      <c r="H166" s="55"/>
      <c r="I166" s="8" t="s">
        <v>128</v>
      </c>
      <c r="J166" s="94">
        <f t="shared" si="11"/>
        <v>0</v>
      </c>
      <c r="K166" s="8">
        <v>200</v>
      </c>
      <c r="L166" s="96"/>
      <c r="M166" s="8" t="e">
        <f t="shared" si="8"/>
        <v>#DIV/0!</v>
      </c>
      <c r="N166" s="71" t="e">
        <f t="shared" si="9"/>
        <v>#DIV/0!</v>
      </c>
      <c r="O166" s="71" t="e">
        <f t="shared" si="10"/>
        <v>#DIV/0!</v>
      </c>
      <c r="P166" s="7"/>
    </row>
    <row r="167" spans="1:16" x14ac:dyDescent="0.2">
      <c r="A167" s="7" t="s">
        <v>480</v>
      </c>
      <c r="B167" s="8" t="s">
        <v>399</v>
      </c>
      <c r="C167" s="8" t="s">
        <v>527</v>
      </c>
      <c r="D167" s="7"/>
      <c r="E167" s="8" t="s">
        <v>594</v>
      </c>
      <c r="F167" s="8" t="s">
        <v>704</v>
      </c>
      <c r="G167" s="55">
        <v>4</v>
      </c>
      <c r="H167" s="55"/>
      <c r="I167" s="8" t="s">
        <v>402</v>
      </c>
      <c r="J167" s="94">
        <f t="shared" si="11"/>
        <v>0</v>
      </c>
      <c r="K167" s="8">
        <v>40</v>
      </c>
      <c r="L167" s="96"/>
      <c r="M167" s="8" t="e">
        <f t="shared" si="8"/>
        <v>#DIV/0!</v>
      </c>
      <c r="N167" s="71" t="e">
        <f t="shared" si="9"/>
        <v>#DIV/0!</v>
      </c>
      <c r="O167" s="71" t="e">
        <f t="shared" si="10"/>
        <v>#DIV/0!</v>
      </c>
      <c r="P167" s="7"/>
    </row>
    <row r="168" spans="1:16" x14ac:dyDescent="0.2">
      <c r="A168" s="7" t="s">
        <v>480</v>
      </c>
      <c r="B168" s="8" t="s">
        <v>399</v>
      </c>
      <c r="C168" s="8" t="s">
        <v>528</v>
      </c>
      <c r="D168" s="7"/>
      <c r="E168" s="8" t="s">
        <v>138</v>
      </c>
      <c r="F168" s="8" t="s">
        <v>704</v>
      </c>
      <c r="G168" s="55">
        <v>11</v>
      </c>
      <c r="H168" s="55"/>
      <c r="I168" s="8" t="s">
        <v>139</v>
      </c>
      <c r="J168" s="94">
        <f t="shared" si="11"/>
        <v>0</v>
      </c>
      <c r="K168" s="8">
        <v>20</v>
      </c>
      <c r="L168" s="96"/>
      <c r="M168" s="8" t="e">
        <f t="shared" si="8"/>
        <v>#DIV/0!</v>
      </c>
      <c r="N168" s="71" t="e">
        <f t="shared" si="9"/>
        <v>#DIV/0!</v>
      </c>
      <c r="O168" s="71" t="e">
        <f t="shared" si="10"/>
        <v>#DIV/0!</v>
      </c>
      <c r="P168" s="7"/>
    </row>
    <row r="169" spans="1:16" x14ac:dyDescent="0.2">
      <c r="A169" s="7" t="s">
        <v>480</v>
      </c>
      <c r="B169" s="8" t="s">
        <v>399</v>
      </c>
      <c r="C169" s="8"/>
      <c r="D169" s="7"/>
      <c r="E169" s="8" t="s">
        <v>126</v>
      </c>
      <c r="F169" s="8" t="s">
        <v>704</v>
      </c>
      <c r="G169" s="55">
        <v>42</v>
      </c>
      <c r="H169" s="55"/>
      <c r="I169" s="8" t="s">
        <v>402</v>
      </c>
      <c r="J169" s="94">
        <f t="shared" si="11"/>
        <v>0</v>
      </c>
      <c r="K169" s="8">
        <v>200</v>
      </c>
      <c r="L169" s="96"/>
      <c r="M169" s="8" t="e">
        <f t="shared" si="8"/>
        <v>#DIV/0!</v>
      </c>
      <c r="N169" s="71" t="e">
        <f t="shared" si="9"/>
        <v>#DIV/0!</v>
      </c>
      <c r="O169" s="71" t="e">
        <f t="shared" si="10"/>
        <v>#DIV/0!</v>
      </c>
      <c r="P169" s="7"/>
    </row>
    <row r="170" spans="1:16" s="6" customFormat="1" ht="12.75" customHeight="1" x14ac:dyDescent="0.2">
      <c r="A170" s="7" t="s">
        <v>480</v>
      </c>
      <c r="B170" s="8" t="s">
        <v>399</v>
      </c>
      <c r="C170" s="8" t="s">
        <v>529</v>
      </c>
      <c r="D170" s="7"/>
      <c r="E170" s="8" t="s">
        <v>617</v>
      </c>
      <c r="F170" s="8" t="s">
        <v>708</v>
      </c>
      <c r="G170" s="55" t="s">
        <v>120</v>
      </c>
      <c r="H170" s="55">
        <v>12</v>
      </c>
      <c r="I170" s="8" t="s">
        <v>660</v>
      </c>
      <c r="J170" s="95"/>
      <c r="K170" s="8" t="s">
        <v>120</v>
      </c>
      <c r="L170" s="8"/>
      <c r="M170" s="8"/>
      <c r="N170" s="71"/>
      <c r="O170" s="71"/>
      <c r="P170" s="7"/>
    </row>
    <row r="171" spans="1:16" x14ac:dyDescent="0.2">
      <c r="A171" s="7" t="s">
        <v>480</v>
      </c>
      <c r="B171" s="8" t="s">
        <v>399</v>
      </c>
      <c r="C171" s="8" t="s">
        <v>530</v>
      </c>
      <c r="D171" s="7"/>
      <c r="E171" s="8" t="s">
        <v>618</v>
      </c>
      <c r="F171" s="8" t="s">
        <v>707</v>
      </c>
      <c r="G171" s="55">
        <v>92</v>
      </c>
      <c r="H171" s="55"/>
      <c r="I171" s="8" t="s">
        <v>660</v>
      </c>
      <c r="J171" s="94">
        <f>J169</f>
        <v>0</v>
      </c>
      <c r="K171" s="8">
        <v>40</v>
      </c>
      <c r="L171" s="96"/>
      <c r="M171" s="8" t="e">
        <f t="shared" si="8"/>
        <v>#DIV/0!</v>
      </c>
      <c r="N171" s="71" t="e">
        <f t="shared" si="9"/>
        <v>#DIV/0!</v>
      </c>
      <c r="O171" s="71" t="e">
        <f t="shared" si="10"/>
        <v>#DIV/0!</v>
      </c>
      <c r="P171" s="7"/>
    </row>
    <row r="172" spans="1:16" x14ac:dyDescent="0.2">
      <c r="A172" s="7" t="s">
        <v>480</v>
      </c>
      <c r="B172" s="8" t="s">
        <v>399</v>
      </c>
      <c r="C172" s="8" t="s">
        <v>530</v>
      </c>
      <c r="D172" s="7"/>
      <c r="E172" s="8" t="s">
        <v>619</v>
      </c>
      <c r="F172" s="8" t="s">
        <v>704</v>
      </c>
      <c r="G172" s="55">
        <v>6</v>
      </c>
      <c r="H172" s="55"/>
      <c r="I172" s="8" t="s">
        <v>139</v>
      </c>
      <c r="J172" s="94">
        <f t="shared" si="11"/>
        <v>0</v>
      </c>
      <c r="K172" s="8">
        <v>40</v>
      </c>
      <c r="L172" s="96"/>
      <c r="M172" s="8" t="e">
        <f t="shared" si="8"/>
        <v>#DIV/0!</v>
      </c>
      <c r="N172" s="71" t="e">
        <f t="shared" si="9"/>
        <v>#DIV/0!</v>
      </c>
      <c r="O172" s="71" t="e">
        <f t="shared" si="10"/>
        <v>#DIV/0!</v>
      </c>
      <c r="P172" s="7"/>
    </row>
    <row r="173" spans="1:16" x14ac:dyDescent="0.2">
      <c r="A173" s="7" t="s">
        <v>480</v>
      </c>
      <c r="B173" s="8" t="s">
        <v>399</v>
      </c>
      <c r="C173" s="8" t="s">
        <v>163</v>
      </c>
      <c r="D173" s="7"/>
      <c r="E173" s="8" t="s">
        <v>601</v>
      </c>
      <c r="F173" s="8" t="s">
        <v>706</v>
      </c>
      <c r="G173" s="55">
        <v>64</v>
      </c>
      <c r="H173" s="55"/>
      <c r="I173" s="8" t="s">
        <v>660</v>
      </c>
      <c r="J173" s="94">
        <f t="shared" si="11"/>
        <v>0</v>
      </c>
      <c r="K173" s="8">
        <v>120</v>
      </c>
      <c r="L173" s="96"/>
      <c r="M173" s="8" t="e">
        <f t="shared" si="8"/>
        <v>#DIV/0!</v>
      </c>
      <c r="N173" s="71" t="e">
        <f t="shared" si="9"/>
        <v>#DIV/0!</v>
      </c>
      <c r="O173" s="71" t="e">
        <f t="shared" si="10"/>
        <v>#DIV/0!</v>
      </c>
      <c r="P173" s="7"/>
    </row>
    <row r="174" spans="1:16" x14ac:dyDescent="0.2">
      <c r="A174" s="7" t="s">
        <v>480</v>
      </c>
      <c r="B174" s="8" t="s">
        <v>399</v>
      </c>
      <c r="C174" s="8" t="s">
        <v>305</v>
      </c>
      <c r="D174" s="7"/>
      <c r="E174" s="8" t="s">
        <v>620</v>
      </c>
      <c r="F174" s="8" t="s">
        <v>708</v>
      </c>
      <c r="G174" s="55">
        <v>22</v>
      </c>
      <c r="H174" s="55"/>
      <c r="I174" s="8" t="s">
        <v>660</v>
      </c>
      <c r="J174" s="94">
        <f t="shared" si="11"/>
        <v>0</v>
      </c>
      <c r="K174" s="8">
        <v>40</v>
      </c>
      <c r="L174" s="96"/>
      <c r="M174" s="8" t="e">
        <f t="shared" si="8"/>
        <v>#DIV/0!</v>
      </c>
      <c r="N174" s="71" t="e">
        <f t="shared" si="9"/>
        <v>#DIV/0!</v>
      </c>
      <c r="O174" s="71" t="e">
        <f t="shared" si="10"/>
        <v>#DIV/0!</v>
      </c>
      <c r="P174" s="7"/>
    </row>
    <row r="175" spans="1:16" x14ac:dyDescent="0.2">
      <c r="A175" s="7" t="s">
        <v>480</v>
      </c>
      <c r="B175" s="8" t="s">
        <v>399</v>
      </c>
      <c r="C175" s="8" t="s">
        <v>530</v>
      </c>
      <c r="D175" s="7"/>
      <c r="E175" s="8" t="s">
        <v>621</v>
      </c>
      <c r="F175" s="8" t="s">
        <v>707</v>
      </c>
      <c r="G175" s="55">
        <v>180</v>
      </c>
      <c r="H175" s="55"/>
      <c r="I175" s="8" t="s">
        <v>660</v>
      </c>
      <c r="J175" s="94">
        <f t="shared" si="11"/>
        <v>0</v>
      </c>
      <c r="K175" s="8">
        <v>200</v>
      </c>
      <c r="L175" s="96"/>
      <c r="M175" s="8" t="e">
        <f t="shared" si="8"/>
        <v>#DIV/0!</v>
      </c>
      <c r="N175" s="71" t="e">
        <f t="shared" si="9"/>
        <v>#DIV/0!</v>
      </c>
      <c r="O175" s="71" t="e">
        <f t="shared" si="10"/>
        <v>#DIV/0!</v>
      </c>
      <c r="P175" s="7"/>
    </row>
    <row r="176" spans="1:16" x14ac:dyDescent="0.2">
      <c r="A176" s="7" t="s">
        <v>480</v>
      </c>
      <c r="B176" s="8" t="s">
        <v>399</v>
      </c>
      <c r="C176" s="8" t="s">
        <v>531</v>
      </c>
      <c r="D176" s="7"/>
      <c r="E176" s="8" t="s">
        <v>138</v>
      </c>
      <c r="F176" s="8" t="s">
        <v>704</v>
      </c>
      <c r="G176" s="55">
        <v>9</v>
      </c>
      <c r="H176" s="55"/>
      <c r="I176" s="8" t="s">
        <v>135</v>
      </c>
      <c r="J176" s="94">
        <f t="shared" si="11"/>
        <v>0</v>
      </c>
      <c r="K176" s="8">
        <v>20</v>
      </c>
      <c r="L176" s="96"/>
      <c r="M176" s="8" t="e">
        <f t="shared" si="8"/>
        <v>#DIV/0!</v>
      </c>
      <c r="N176" s="71" t="e">
        <f t="shared" si="9"/>
        <v>#DIV/0!</v>
      </c>
      <c r="O176" s="71" t="e">
        <f t="shared" si="10"/>
        <v>#DIV/0!</v>
      </c>
      <c r="P176" s="7"/>
    </row>
    <row r="177" spans="1:16" x14ac:dyDescent="0.2">
      <c r="A177" s="7" t="s">
        <v>480</v>
      </c>
      <c r="B177" s="8" t="s">
        <v>399</v>
      </c>
      <c r="C177" s="8" t="s">
        <v>530</v>
      </c>
      <c r="D177" s="7"/>
      <c r="E177" s="8" t="s">
        <v>622</v>
      </c>
      <c r="F177" s="8" t="s">
        <v>707</v>
      </c>
      <c r="G177" s="55">
        <v>130</v>
      </c>
      <c r="H177" s="55"/>
      <c r="I177" s="8" t="s">
        <v>660</v>
      </c>
      <c r="J177" s="94">
        <f t="shared" si="11"/>
        <v>0</v>
      </c>
      <c r="K177" s="8">
        <v>40</v>
      </c>
      <c r="L177" s="96"/>
      <c r="M177" s="8" t="e">
        <f t="shared" si="8"/>
        <v>#DIV/0!</v>
      </c>
      <c r="N177" s="71" t="e">
        <f t="shared" si="9"/>
        <v>#DIV/0!</v>
      </c>
      <c r="O177" s="71" t="e">
        <f t="shared" si="10"/>
        <v>#DIV/0!</v>
      </c>
      <c r="P177" s="7"/>
    </row>
    <row r="178" spans="1:16" x14ac:dyDescent="0.2">
      <c r="A178" s="7" t="s">
        <v>480</v>
      </c>
      <c r="B178" s="8" t="s">
        <v>399</v>
      </c>
      <c r="C178" s="8"/>
      <c r="D178" s="7"/>
      <c r="E178" s="8" t="s">
        <v>126</v>
      </c>
      <c r="F178" s="8" t="s">
        <v>704</v>
      </c>
      <c r="G178" s="55">
        <v>22</v>
      </c>
      <c r="H178" s="55"/>
      <c r="I178" s="8" t="s">
        <v>402</v>
      </c>
      <c r="J178" s="94">
        <f t="shared" si="11"/>
        <v>0</v>
      </c>
      <c r="K178" s="8">
        <v>40</v>
      </c>
      <c r="L178" s="96"/>
      <c r="M178" s="8" t="e">
        <f t="shared" si="8"/>
        <v>#DIV/0!</v>
      </c>
      <c r="N178" s="71" t="e">
        <f t="shared" si="9"/>
        <v>#DIV/0!</v>
      </c>
      <c r="O178" s="71" t="e">
        <f t="shared" si="10"/>
        <v>#DIV/0!</v>
      </c>
      <c r="P178" s="7"/>
    </row>
    <row r="179" spans="1:16" x14ac:dyDescent="0.2">
      <c r="A179" s="7" t="s">
        <v>480</v>
      </c>
      <c r="B179" s="8" t="s">
        <v>399</v>
      </c>
      <c r="C179" s="8" t="s">
        <v>308</v>
      </c>
      <c r="D179" s="7"/>
      <c r="E179" s="8" t="s">
        <v>623</v>
      </c>
      <c r="F179" s="8" t="s">
        <v>708</v>
      </c>
      <c r="G179" s="55">
        <v>20</v>
      </c>
      <c r="H179" s="55"/>
      <c r="I179" s="8" t="s">
        <v>128</v>
      </c>
      <c r="J179" s="94">
        <f t="shared" si="11"/>
        <v>0</v>
      </c>
      <c r="K179" s="8">
        <v>40</v>
      </c>
      <c r="L179" s="96"/>
      <c r="M179" s="8" t="e">
        <f t="shared" si="8"/>
        <v>#DIV/0!</v>
      </c>
      <c r="N179" s="71" t="e">
        <f t="shared" si="9"/>
        <v>#DIV/0!</v>
      </c>
      <c r="O179" s="71" t="e">
        <f t="shared" si="10"/>
        <v>#DIV/0!</v>
      </c>
      <c r="P179" s="7"/>
    </row>
    <row r="180" spans="1:16" x14ac:dyDescent="0.2">
      <c r="A180" s="7" t="s">
        <v>480</v>
      </c>
      <c r="B180" s="8" t="s">
        <v>399</v>
      </c>
      <c r="C180" s="8" t="s">
        <v>532</v>
      </c>
      <c r="D180" s="7"/>
      <c r="E180" s="8" t="s">
        <v>624</v>
      </c>
      <c r="F180" s="8" t="s">
        <v>704</v>
      </c>
      <c r="G180" s="55">
        <v>8</v>
      </c>
      <c r="H180" s="55"/>
      <c r="I180" s="8" t="s">
        <v>402</v>
      </c>
      <c r="J180" s="94">
        <f t="shared" si="11"/>
        <v>0</v>
      </c>
      <c r="K180" s="8">
        <v>40</v>
      </c>
      <c r="L180" s="96"/>
      <c r="M180" s="8" t="e">
        <f t="shared" si="8"/>
        <v>#DIV/0!</v>
      </c>
      <c r="N180" s="71" t="e">
        <f t="shared" si="9"/>
        <v>#DIV/0!</v>
      </c>
      <c r="O180" s="71" t="e">
        <f t="shared" si="10"/>
        <v>#DIV/0!</v>
      </c>
      <c r="P180" s="7"/>
    </row>
    <row r="181" spans="1:16" x14ac:dyDescent="0.2">
      <c r="A181" s="7" t="s">
        <v>480</v>
      </c>
      <c r="B181" s="8" t="s">
        <v>399</v>
      </c>
      <c r="C181" s="8"/>
      <c r="D181" s="7"/>
      <c r="E181" s="8" t="s">
        <v>625</v>
      </c>
      <c r="F181" s="8" t="s">
        <v>704</v>
      </c>
      <c r="G181" s="55">
        <v>6</v>
      </c>
      <c r="H181" s="55"/>
      <c r="I181" s="8" t="s">
        <v>139</v>
      </c>
      <c r="J181" s="94">
        <f t="shared" si="11"/>
        <v>0</v>
      </c>
      <c r="K181" s="8">
        <v>200</v>
      </c>
      <c r="L181" s="96"/>
      <c r="M181" s="8" t="e">
        <f t="shared" si="8"/>
        <v>#DIV/0!</v>
      </c>
      <c r="N181" s="71" t="e">
        <f t="shared" si="9"/>
        <v>#DIV/0!</v>
      </c>
      <c r="O181" s="71" t="e">
        <f t="shared" si="10"/>
        <v>#DIV/0!</v>
      </c>
      <c r="P181" s="7"/>
    </row>
    <row r="182" spans="1:16" x14ac:dyDescent="0.2">
      <c r="A182" s="7" t="s">
        <v>480</v>
      </c>
      <c r="B182" s="8" t="s">
        <v>399</v>
      </c>
      <c r="C182" s="8" t="s">
        <v>151</v>
      </c>
      <c r="D182" s="7"/>
      <c r="E182" s="8" t="s">
        <v>626</v>
      </c>
      <c r="F182" s="8" t="s">
        <v>707</v>
      </c>
      <c r="G182" s="55">
        <v>148</v>
      </c>
      <c r="H182" s="55"/>
      <c r="I182" s="8" t="s">
        <v>128</v>
      </c>
      <c r="J182" s="94">
        <f t="shared" si="11"/>
        <v>0</v>
      </c>
      <c r="K182" s="8">
        <v>80</v>
      </c>
      <c r="L182" s="96"/>
      <c r="M182" s="8" t="e">
        <f t="shared" si="8"/>
        <v>#DIV/0!</v>
      </c>
      <c r="N182" s="71" t="e">
        <f t="shared" si="9"/>
        <v>#DIV/0!</v>
      </c>
      <c r="O182" s="71" t="e">
        <f t="shared" si="10"/>
        <v>#DIV/0!</v>
      </c>
      <c r="P182" s="7"/>
    </row>
    <row r="183" spans="1:16" x14ac:dyDescent="0.2">
      <c r="A183" s="7" t="s">
        <v>480</v>
      </c>
      <c r="B183" s="8" t="s">
        <v>399</v>
      </c>
      <c r="C183" s="8" t="s">
        <v>533</v>
      </c>
      <c r="D183" s="7"/>
      <c r="E183" s="8" t="s">
        <v>627</v>
      </c>
      <c r="F183" s="8" t="s">
        <v>702</v>
      </c>
      <c r="G183" s="55">
        <v>8</v>
      </c>
      <c r="H183" s="55"/>
      <c r="I183" s="8" t="s">
        <v>128</v>
      </c>
      <c r="J183" s="94">
        <f t="shared" si="11"/>
        <v>0</v>
      </c>
      <c r="K183" s="8">
        <v>80</v>
      </c>
      <c r="L183" s="96"/>
      <c r="M183" s="8" t="e">
        <f t="shared" si="8"/>
        <v>#DIV/0!</v>
      </c>
      <c r="N183" s="71" t="e">
        <f t="shared" si="9"/>
        <v>#DIV/0!</v>
      </c>
      <c r="O183" s="71" t="e">
        <f t="shared" si="10"/>
        <v>#DIV/0!</v>
      </c>
      <c r="P183" s="7"/>
    </row>
    <row r="184" spans="1:16" x14ac:dyDescent="0.2">
      <c r="A184" s="7" t="s">
        <v>480</v>
      </c>
      <c r="B184" s="8" t="s">
        <v>399</v>
      </c>
      <c r="C184" s="8" t="s">
        <v>534</v>
      </c>
      <c r="D184" s="7"/>
      <c r="E184" s="8" t="s">
        <v>627</v>
      </c>
      <c r="F184" s="8" t="s">
        <v>702</v>
      </c>
      <c r="G184" s="55">
        <v>8</v>
      </c>
      <c r="H184" s="55"/>
      <c r="I184" s="8" t="s">
        <v>128</v>
      </c>
      <c r="J184" s="94">
        <f t="shared" si="11"/>
        <v>0</v>
      </c>
      <c r="K184" s="8">
        <v>80</v>
      </c>
      <c r="L184" s="96"/>
      <c r="M184" s="8" t="e">
        <f t="shared" si="8"/>
        <v>#DIV/0!</v>
      </c>
      <c r="N184" s="71" t="e">
        <f t="shared" si="9"/>
        <v>#DIV/0!</v>
      </c>
      <c r="O184" s="71" t="e">
        <f t="shared" si="10"/>
        <v>#DIV/0!</v>
      </c>
      <c r="P184" s="7"/>
    </row>
    <row r="185" spans="1:16" x14ac:dyDescent="0.2">
      <c r="A185" s="7" t="s">
        <v>480</v>
      </c>
      <c r="B185" s="8" t="s">
        <v>399</v>
      </c>
      <c r="C185" s="8" t="s">
        <v>150</v>
      </c>
      <c r="D185" s="7"/>
      <c r="E185" s="8" t="s">
        <v>628</v>
      </c>
      <c r="F185" s="8" t="s">
        <v>706</v>
      </c>
      <c r="G185" s="55">
        <v>48</v>
      </c>
      <c r="H185" s="55"/>
      <c r="I185" s="8" t="s">
        <v>128</v>
      </c>
      <c r="J185" s="94">
        <f t="shared" si="11"/>
        <v>0</v>
      </c>
      <c r="K185" s="8">
        <v>80</v>
      </c>
      <c r="L185" s="96"/>
      <c r="M185" s="8" t="e">
        <f t="shared" si="8"/>
        <v>#DIV/0!</v>
      </c>
      <c r="N185" s="71" t="e">
        <f t="shared" si="9"/>
        <v>#DIV/0!</v>
      </c>
      <c r="O185" s="71" t="e">
        <f t="shared" si="10"/>
        <v>#DIV/0!</v>
      </c>
      <c r="P185" s="7"/>
    </row>
    <row r="186" spans="1:16" x14ac:dyDescent="0.2">
      <c r="A186" s="7" t="s">
        <v>480</v>
      </c>
      <c r="B186" s="8" t="s">
        <v>399</v>
      </c>
      <c r="C186" s="8" t="s">
        <v>535</v>
      </c>
      <c r="D186" s="7"/>
      <c r="E186" s="8" t="s">
        <v>629</v>
      </c>
      <c r="F186" s="8" t="s">
        <v>704</v>
      </c>
      <c r="G186" s="55">
        <v>19</v>
      </c>
      <c r="H186" s="55"/>
      <c r="I186" s="8" t="s">
        <v>662</v>
      </c>
      <c r="J186" s="94">
        <f t="shared" si="11"/>
        <v>0</v>
      </c>
      <c r="K186" s="8">
        <v>80</v>
      </c>
      <c r="L186" s="96"/>
      <c r="M186" s="8" t="e">
        <f t="shared" si="8"/>
        <v>#DIV/0!</v>
      </c>
      <c r="N186" s="71" t="e">
        <f t="shared" si="9"/>
        <v>#DIV/0!</v>
      </c>
      <c r="O186" s="71" t="e">
        <f t="shared" si="10"/>
        <v>#DIV/0!</v>
      </c>
      <c r="P186" s="7"/>
    </row>
    <row r="187" spans="1:16" x14ac:dyDescent="0.2">
      <c r="A187" s="7" t="s">
        <v>480</v>
      </c>
      <c r="B187" s="8" t="s">
        <v>399</v>
      </c>
      <c r="C187" s="8" t="s">
        <v>536</v>
      </c>
      <c r="D187" s="7"/>
      <c r="E187" s="8" t="s">
        <v>630</v>
      </c>
      <c r="F187" s="8" t="s">
        <v>705</v>
      </c>
      <c r="G187" s="55">
        <v>16</v>
      </c>
      <c r="H187" s="55"/>
      <c r="I187" s="8" t="s">
        <v>139</v>
      </c>
      <c r="J187" s="94">
        <f t="shared" si="11"/>
        <v>0</v>
      </c>
      <c r="K187" s="8">
        <v>80</v>
      </c>
      <c r="L187" s="96"/>
      <c r="M187" s="8" t="e">
        <f t="shared" si="8"/>
        <v>#DIV/0!</v>
      </c>
      <c r="N187" s="71" t="e">
        <f t="shared" si="9"/>
        <v>#DIV/0!</v>
      </c>
      <c r="O187" s="71" t="e">
        <f t="shared" si="10"/>
        <v>#DIV/0!</v>
      </c>
      <c r="P187" s="7"/>
    </row>
    <row r="188" spans="1:16" x14ac:dyDescent="0.2">
      <c r="A188" s="7" t="s">
        <v>480</v>
      </c>
      <c r="B188" s="8" t="s">
        <v>399</v>
      </c>
      <c r="C188" s="8" t="s">
        <v>537</v>
      </c>
      <c r="D188" s="7"/>
      <c r="E188" s="8" t="s">
        <v>631</v>
      </c>
      <c r="F188" s="8" t="s">
        <v>704</v>
      </c>
      <c r="G188" s="55">
        <v>126</v>
      </c>
      <c r="H188" s="55"/>
      <c r="I188" s="8" t="s">
        <v>402</v>
      </c>
      <c r="J188" s="94">
        <f t="shared" si="11"/>
        <v>0</v>
      </c>
      <c r="K188" s="8">
        <v>200</v>
      </c>
      <c r="L188" s="96"/>
      <c r="M188" s="8" t="e">
        <f t="shared" si="8"/>
        <v>#DIV/0!</v>
      </c>
      <c r="N188" s="71" t="e">
        <f t="shared" si="9"/>
        <v>#DIV/0!</v>
      </c>
      <c r="O188" s="71" t="e">
        <f t="shared" si="10"/>
        <v>#DIV/0!</v>
      </c>
      <c r="P188" s="7"/>
    </row>
    <row r="189" spans="1:16" x14ac:dyDescent="0.2">
      <c r="A189" s="7" t="s">
        <v>480</v>
      </c>
      <c r="B189" s="8" t="s">
        <v>399</v>
      </c>
      <c r="C189" s="8" t="s">
        <v>538</v>
      </c>
      <c r="D189" s="7"/>
      <c r="E189" s="8" t="s">
        <v>632</v>
      </c>
      <c r="F189" s="8" t="s">
        <v>708</v>
      </c>
      <c r="G189" s="55">
        <v>12</v>
      </c>
      <c r="H189" s="55"/>
      <c r="I189" s="8" t="s">
        <v>128</v>
      </c>
      <c r="J189" s="94">
        <f t="shared" si="11"/>
        <v>0</v>
      </c>
      <c r="K189" s="8">
        <v>80</v>
      </c>
      <c r="L189" s="96"/>
      <c r="M189" s="8" t="e">
        <f t="shared" si="8"/>
        <v>#DIV/0!</v>
      </c>
      <c r="N189" s="71" t="e">
        <f t="shared" si="9"/>
        <v>#DIV/0!</v>
      </c>
      <c r="O189" s="71" t="e">
        <f t="shared" si="10"/>
        <v>#DIV/0!</v>
      </c>
      <c r="P189" s="7"/>
    </row>
    <row r="190" spans="1:16" x14ac:dyDescent="0.2">
      <c r="A190" s="7" t="s">
        <v>480</v>
      </c>
      <c r="B190" s="8" t="s">
        <v>399</v>
      </c>
      <c r="C190" s="8" t="s">
        <v>149</v>
      </c>
      <c r="D190" s="7"/>
      <c r="E190" s="8" t="s">
        <v>633</v>
      </c>
      <c r="F190" s="8" t="s">
        <v>704</v>
      </c>
      <c r="G190" s="55">
        <v>162</v>
      </c>
      <c r="H190" s="55"/>
      <c r="I190" s="8" t="s">
        <v>128</v>
      </c>
      <c r="J190" s="94">
        <f t="shared" si="11"/>
        <v>0</v>
      </c>
      <c r="K190" s="8">
        <v>200</v>
      </c>
      <c r="L190" s="96"/>
      <c r="M190" s="8" t="e">
        <f t="shared" si="8"/>
        <v>#DIV/0!</v>
      </c>
      <c r="N190" s="71" t="e">
        <f t="shared" si="9"/>
        <v>#DIV/0!</v>
      </c>
      <c r="O190" s="71" t="e">
        <f t="shared" si="10"/>
        <v>#DIV/0!</v>
      </c>
      <c r="P190" s="7"/>
    </row>
    <row r="191" spans="1:16" x14ac:dyDescent="0.2">
      <c r="A191" s="7" t="s">
        <v>480</v>
      </c>
      <c r="B191" s="8" t="s">
        <v>399</v>
      </c>
      <c r="C191" s="8" t="s">
        <v>539</v>
      </c>
      <c r="D191" s="7"/>
      <c r="E191" s="8" t="s">
        <v>634</v>
      </c>
      <c r="F191" s="8" t="s">
        <v>702</v>
      </c>
      <c r="G191" s="55">
        <v>9</v>
      </c>
      <c r="H191" s="55"/>
      <c r="I191" s="8" t="s">
        <v>128</v>
      </c>
      <c r="J191" s="94">
        <f t="shared" si="11"/>
        <v>0</v>
      </c>
      <c r="K191" s="8">
        <v>80</v>
      </c>
      <c r="L191" s="96"/>
      <c r="M191" s="8" t="e">
        <f t="shared" si="8"/>
        <v>#DIV/0!</v>
      </c>
      <c r="N191" s="71" t="e">
        <f t="shared" si="9"/>
        <v>#DIV/0!</v>
      </c>
      <c r="O191" s="71" t="e">
        <f t="shared" si="10"/>
        <v>#DIV/0!</v>
      </c>
      <c r="P191" s="7"/>
    </row>
    <row r="192" spans="1:16" x14ac:dyDescent="0.2">
      <c r="A192" s="7" t="s">
        <v>480</v>
      </c>
      <c r="B192" s="8" t="s">
        <v>399</v>
      </c>
      <c r="C192" s="8" t="s">
        <v>540</v>
      </c>
      <c r="D192" s="7"/>
      <c r="E192" s="8" t="s">
        <v>634</v>
      </c>
      <c r="F192" s="8" t="s">
        <v>702</v>
      </c>
      <c r="G192" s="55">
        <v>9</v>
      </c>
      <c r="H192" s="55"/>
      <c r="I192" s="8" t="s">
        <v>128</v>
      </c>
      <c r="J192" s="94">
        <f t="shared" si="11"/>
        <v>0</v>
      </c>
      <c r="K192" s="8">
        <v>80</v>
      </c>
      <c r="L192" s="96"/>
      <c r="M192" s="8" t="e">
        <f t="shared" si="8"/>
        <v>#DIV/0!</v>
      </c>
      <c r="N192" s="71" t="e">
        <f t="shared" si="9"/>
        <v>#DIV/0!</v>
      </c>
      <c r="O192" s="71" t="e">
        <f t="shared" si="10"/>
        <v>#DIV/0!</v>
      </c>
      <c r="P192" s="7"/>
    </row>
    <row r="193" spans="1:16" x14ac:dyDescent="0.2">
      <c r="A193" s="7" t="s">
        <v>480</v>
      </c>
      <c r="B193" s="8" t="s">
        <v>399</v>
      </c>
      <c r="C193" s="8" t="s">
        <v>541</v>
      </c>
      <c r="D193" s="7"/>
      <c r="E193" s="8" t="s">
        <v>634</v>
      </c>
      <c r="F193" s="8" t="s">
        <v>702</v>
      </c>
      <c r="G193" s="55">
        <v>9</v>
      </c>
      <c r="H193" s="55"/>
      <c r="I193" s="8" t="s">
        <v>128</v>
      </c>
      <c r="J193" s="94">
        <f t="shared" si="11"/>
        <v>0</v>
      </c>
      <c r="K193" s="8">
        <v>80</v>
      </c>
      <c r="L193" s="96"/>
      <c r="M193" s="8" t="e">
        <f t="shared" si="8"/>
        <v>#DIV/0!</v>
      </c>
      <c r="N193" s="71" t="e">
        <f t="shared" si="9"/>
        <v>#DIV/0!</v>
      </c>
      <c r="O193" s="71" t="e">
        <f t="shared" si="10"/>
        <v>#DIV/0!</v>
      </c>
      <c r="P193" s="7"/>
    </row>
    <row r="194" spans="1:16" x14ac:dyDescent="0.2">
      <c r="A194" s="7" t="s">
        <v>480</v>
      </c>
      <c r="B194" s="8" t="s">
        <v>399</v>
      </c>
      <c r="C194" s="8" t="s">
        <v>542</v>
      </c>
      <c r="D194" s="7"/>
      <c r="E194" s="8" t="s">
        <v>634</v>
      </c>
      <c r="F194" s="8" t="s">
        <v>702</v>
      </c>
      <c r="G194" s="55">
        <v>9</v>
      </c>
      <c r="H194" s="55"/>
      <c r="I194" s="8" t="s">
        <v>128</v>
      </c>
      <c r="J194" s="94">
        <f t="shared" si="11"/>
        <v>0</v>
      </c>
      <c r="K194" s="8">
        <v>80</v>
      </c>
      <c r="L194" s="96"/>
      <c r="M194" s="8" t="e">
        <f t="shared" si="8"/>
        <v>#DIV/0!</v>
      </c>
      <c r="N194" s="71" t="e">
        <f t="shared" si="9"/>
        <v>#DIV/0!</v>
      </c>
      <c r="O194" s="71" t="e">
        <f t="shared" si="10"/>
        <v>#DIV/0!</v>
      </c>
      <c r="P194" s="7"/>
    </row>
    <row r="195" spans="1:16" x14ac:dyDescent="0.2">
      <c r="A195" s="7" t="s">
        <v>480</v>
      </c>
      <c r="B195" s="8" t="s">
        <v>399</v>
      </c>
      <c r="C195" s="8" t="s">
        <v>305</v>
      </c>
      <c r="D195" s="7"/>
      <c r="E195" s="8" t="s">
        <v>635</v>
      </c>
      <c r="F195" s="8" t="s">
        <v>704</v>
      </c>
      <c r="G195" s="55">
        <v>102</v>
      </c>
      <c r="H195" s="55"/>
      <c r="I195" s="8" t="s">
        <v>128</v>
      </c>
      <c r="J195" s="94">
        <f t="shared" si="11"/>
        <v>0</v>
      </c>
      <c r="K195" s="8">
        <v>200</v>
      </c>
      <c r="L195" s="96"/>
      <c r="M195" s="8" t="e">
        <f t="shared" ref="M195:M232" si="12">G195/L195*K195</f>
        <v>#DIV/0!</v>
      </c>
      <c r="N195" s="71" t="e">
        <f t="shared" ref="N195:N232" si="13">O195/12</f>
        <v>#DIV/0!</v>
      </c>
      <c r="O195" s="71" t="e">
        <f t="shared" ref="O195:O232" si="14">M195*J195</f>
        <v>#DIV/0!</v>
      </c>
      <c r="P195" s="7"/>
    </row>
    <row r="196" spans="1:16" x14ac:dyDescent="0.2">
      <c r="A196" s="7" t="s">
        <v>480</v>
      </c>
      <c r="B196" s="8" t="s">
        <v>399</v>
      </c>
      <c r="C196" s="8"/>
      <c r="D196" s="7"/>
      <c r="E196" s="8" t="s">
        <v>636</v>
      </c>
      <c r="F196" s="8" t="s">
        <v>708</v>
      </c>
      <c r="G196" s="55">
        <v>19</v>
      </c>
      <c r="H196" s="55"/>
      <c r="I196" s="8" t="s">
        <v>128</v>
      </c>
      <c r="J196" s="94">
        <f t="shared" ref="J196:J232" si="15">J195</f>
        <v>0</v>
      </c>
      <c r="K196" s="8">
        <v>40</v>
      </c>
      <c r="L196" s="96"/>
      <c r="M196" s="8" t="e">
        <f t="shared" si="12"/>
        <v>#DIV/0!</v>
      </c>
      <c r="N196" s="71" t="e">
        <f t="shared" si="13"/>
        <v>#DIV/0!</v>
      </c>
      <c r="O196" s="71" t="e">
        <f t="shared" si="14"/>
        <v>#DIV/0!</v>
      </c>
      <c r="P196" s="7"/>
    </row>
    <row r="197" spans="1:16" x14ac:dyDescent="0.2">
      <c r="A197" s="7" t="s">
        <v>480</v>
      </c>
      <c r="B197" s="8" t="s">
        <v>399</v>
      </c>
      <c r="C197" s="8" t="s">
        <v>529</v>
      </c>
      <c r="D197" s="7"/>
      <c r="E197" s="8" t="s">
        <v>116</v>
      </c>
      <c r="F197" s="8" t="s">
        <v>704</v>
      </c>
      <c r="G197" s="55">
        <v>4</v>
      </c>
      <c r="H197" s="55"/>
      <c r="I197" s="8" t="s">
        <v>128</v>
      </c>
      <c r="J197" s="94">
        <f t="shared" si="15"/>
        <v>0</v>
      </c>
      <c r="K197" s="8">
        <v>200</v>
      </c>
      <c r="L197" s="96"/>
      <c r="M197" s="8" t="e">
        <f t="shared" si="12"/>
        <v>#DIV/0!</v>
      </c>
      <c r="N197" s="71" t="e">
        <f t="shared" si="13"/>
        <v>#DIV/0!</v>
      </c>
      <c r="O197" s="71" t="e">
        <f t="shared" si="14"/>
        <v>#DIV/0!</v>
      </c>
      <c r="P197" s="7"/>
    </row>
    <row r="198" spans="1:16" x14ac:dyDescent="0.2">
      <c r="A198" s="7" t="s">
        <v>480</v>
      </c>
      <c r="B198" s="8" t="s">
        <v>399</v>
      </c>
      <c r="C198" s="8"/>
      <c r="D198" s="7"/>
      <c r="E198" s="8" t="s">
        <v>637</v>
      </c>
      <c r="F198" s="8" t="s">
        <v>708</v>
      </c>
      <c r="G198" s="55">
        <v>12</v>
      </c>
      <c r="H198" s="55"/>
      <c r="I198" s="8" t="s">
        <v>128</v>
      </c>
      <c r="J198" s="94">
        <f t="shared" si="15"/>
        <v>0</v>
      </c>
      <c r="K198" s="8">
        <v>40</v>
      </c>
      <c r="L198" s="96"/>
      <c r="M198" s="8" t="e">
        <f t="shared" si="12"/>
        <v>#DIV/0!</v>
      </c>
      <c r="N198" s="71" t="e">
        <f t="shared" si="13"/>
        <v>#DIV/0!</v>
      </c>
      <c r="O198" s="71" t="e">
        <f t="shared" si="14"/>
        <v>#DIV/0!</v>
      </c>
      <c r="P198" s="7"/>
    </row>
    <row r="199" spans="1:16" x14ac:dyDescent="0.2">
      <c r="A199" s="7" t="s">
        <v>480</v>
      </c>
      <c r="B199" s="8" t="s">
        <v>399</v>
      </c>
      <c r="C199" s="8" t="s">
        <v>543</v>
      </c>
      <c r="D199" s="7"/>
      <c r="E199" s="8" t="s">
        <v>638</v>
      </c>
      <c r="F199" s="8" t="s">
        <v>708</v>
      </c>
      <c r="G199" s="55">
        <v>12</v>
      </c>
      <c r="H199" s="55"/>
      <c r="I199" s="8" t="s">
        <v>128</v>
      </c>
      <c r="J199" s="94">
        <f t="shared" si="15"/>
        <v>0</v>
      </c>
      <c r="K199" s="8">
        <v>40</v>
      </c>
      <c r="L199" s="96"/>
      <c r="M199" s="8" t="e">
        <f t="shared" si="12"/>
        <v>#DIV/0!</v>
      </c>
      <c r="N199" s="71" t="e">
        <f t="shared" si="13"/>
        <v>#DIV/0!</v>
      </c>
      <c r="O199" s="71" t="e">
        <f t="shared" si="14"/>
        <v>#DIV/0!</v>
      </c>
      <c r="P199" s="7"/>
    </row>
    <row r="200" spans="1:16" x14ac:dyDescent="0.2">
      <c r="A200" s="7" t="s">
        <v>480</v>
      </c>
      <c r="B200" s="8" t="s">
        <v>399</v>
      </c>
      <c r="C200" s="8" t="s">
        <v>148</v>
      </c>
      <c r="D200" s="7"/>
      <c r="E200" s="8" t="s">
        <v>639</v>
      </c>
      <c r="F200" s="8" t="s">
        <v>707</v>
      </c>
      <c r="G200" s="55">
        <v>150</v>
      </c>
      <c r="H200" s="55"/>
      <c r="I200" s="8" t="s">
        <v>128</v>
      </c>
      <c r="J200" s="94">
        <f t="shared" si="15"/>
        <v>0</v>
      </c>
      <c r="K200" s="8">
        <v>200</v>
      </c>
      <c r="L200" s="96"/>
      <c r="M200" s="8" t="e">
        <f t="shared" si="12"/>
        <v>#DIV/0!</v>
      </c>
      <c r="N200" s="71" t="e">
        <f t="shared" si="13"/>
        <v>#DIV/0!</v>
      </c>
      <c r="O200" s="71" t="e">
        <f t="shared" si="14"/>
        <v>#DIV/0!</v>
      </c>
      <c r="P200" s="7"/>
    </row>
    <row r="201" spans="1:16" x14ac:dyDescent="0.2">
      <c r="A201" s="7" t="s">
        <v>480</v>
      </c>
      <c r="B201" s="8" t="s">
        <v>399</v>
      </c>
      <c r="C201" s="8" t="s">
        <v>544</v>
      </c>
      <c r="D201" s="7"/>
      <c r="E201" s="8" t="s">
        <v>640</v>
      </c>
      <c r="F201" s="8" t="s">
        <v>708</v>
      </c>
      <c r="G201" s="55">
        <v>10</v>
      </c>
      <c r="H201" s="55"/>
      <c r="I201" s="8" t="s">
        <v>128</v>
      </c>
      <c r="J201" s="94">
        <f t="shared" si="15"/>
        <v>0</v>
      </c>
      <c r="K201" s="8">
        <v>40</v>
      </c>
      <c r="L201" s="96"/>
      <c r="M201" s="8" t="e">
        <f t="shared" si="12"/>
        <v>#DIV/0!</v>
      </c>
      <c r="N201" s="71" t="e">
        <f t="shared" si="13"/>
        <v>#DIV/0!</v>
      </c>
      <c r="O201" s="71" t="e">
        <f t="shared" si="14"/>
        <v>#DIV/0!</v>
      </c>
      <c r="P201" s="7"/>
    </row>
    <row r="202" spans="1:16" x14ac:dyDescent="0.2">
      <c r="A202" s="7" t="s">
        <v>480</v>
      </c>
      <c r="B202" s="8" t="s">
        <v>399</v>
      </c>
      <c r="C202" s="8" t="s">
        <v>545</v>
      </c>
      <c r="D202" s="7"/>
      <c r="E202" s="8" t="s">
        <v>627</v>
      </c>
      <c r="F202" s="8" t="s">
        <v>702</v>
      </c>
      <c r="G202" s="55">
        <v>5</v>
      </c>
      <c r="H202" s="55"/>
      <c r="I202" s="8" t="s">
        <v>128</v>
      </c>
      <c r="J202" s="94">
        <f t="shared" si="15"/>
        <v>0</v>
      </c>
      <c r="K202" s="8">
        <v>80</v>
      </c>
      <c r="L202" s="96"/>
      <c r="M202" s="8" t="e">
        <f t="shared" si="12"/>
        <v>#DIV/0!</v>
      </c>
      <c r="N202" s="71" t="e">
        <f t="shared" si="13"/>
        <v>#DIV/0!</v>
      </c>
      <c r="O202" s="71" t="e">
        <f t="shared" si="14"/>
        <v>#DIV/0!</v>
      </c>
      <c r="P202" s="7"/>
    </row>
    <row r="203" spans="1:16" x14ac:dyDescent="0.2">
      <c r="A203" s="7" t="s">
        <v>480</v>
      </c>
      <c r="B203" s="8" t="s">
        <v>399</v>
      </c>
      <c r="C203" s="8" t="s">
        <v>546</v>
      </c>
      <c r="D203" s="7"/>
      <c r="E203" s="8" t="s">
        <v>129</v>
      </c>
      <c r="F203" s="8" t="s">
        <v>702</v>
      </c>
      <c r="G203" s="55">
        <v>2</v>
      </c>
      <c r="H203" s="55"/>
      <c r="I203" s="8" t="s">
        <v>128</v>
      </c>
      <c r="J203" s="94">
        <f t="shared" si="15"/>
        <v>0</v>
      </c>
      <c r="K203" s="8">
        <v>200</v>
      </c>
      <c r="L203" s="96"/>
      <c r="M203" s="8" t="e">
        <f t="shared" si="12"/>
        <v>#DIV/0!</v>
      </c>
      <c r="N203" s="71" t="e">
        <f t="shared" si="13"/>
        <v>#DIV/0!</v>
      </c>
      <c r="O203" s="71" t="e">
        <f t="shared" si="14"/>
        <v>#DIV/0!</v>
      </c>
      <c r="P203" s="7"/>
    </row>
    <row r="204" spans="1:16" x14ac:dyDescent="0.2">
      <c r="A204" s="7" t="s">
        <v>480</v>
      </c>
      <c r="B204" s="8" t="s">
        <v>399</v>
      </c>
      <c r="C204" s="8" t="s">
        <v>547</v>
      </c>
      <c r="D204" s="7"/>
      <c r="E204" s="8" t="s">
        <v>129</v>
      </c>
      <c r="F204" s="8" t="s">
        <v>702</v>
      </c>
      <c r="G204" s="55">
        <v>2</v>
      </c>
      <c r="H204" s="55"/>
      <c r="I204" s="8" t="s">
        <v>128</v>
      </c>
      <c r="J204" s="94">
        <f t="shared" si="15"/>
        <v>0</v>
      </c>
      <c r="K204" s="8">
        <v>200</v>
      </c>
      <c r="L204" s="96"/>
      <c r="M204" s="8" t="e">
        <f t="shared" si="12"/>
        <v>#DIV/0!</v>
      </c>
      <c r="N204" s="71" t="e">
        <f t="shared" si="13"/>
        <v>#DIV/0!</v>
      </c>
      <c r="O204" s="71" t="e">
        <f t="shared" si="14"/>
        <v>#DIV/0!</v>
      </c>
      <c r="P204" s="7"/>
    </row>
    <row r="205" spans="1:16" x14ac:dyDescent="0.2">
      <c r="A205" s="7" t="s">
        <v>480</v>
      </c>
      <c r="B205" s="8" t="s">
        <v>399</v>
      </c>
      <c r="C205" s="8"/>
      <c r="D205" s="7"/>
      <c r="E205" s="8" t="s">
        <v>126</v>
      </c>
      <c r="F205" s="8" t="s">
        <v>704</v>
      </c>
      <c r="G205" s="55">
        <v>105</v>
      </c>
      <c r="H205" s="55"/>
      <c r="I205" s="8" t="s">
        <v>402</v>
      </c>
      <c r="J205" s="94">
        <f t="shared" si="15"/>
        <v>0</v>
      </c>
      <c r="K205" s="8">
        <v>200</v>
      </c>
      <c r="L205" s="96"/>
      <c r="M205" s="8" t="e">
        <f t="shared" si="12"/>
        <v>#DIV/0!</v>
      </c>
      <c r="N205" s="71" t="e">
        <f t="shared" si="13"/>
        <v>#DIV/0!</v>
      </c>
      <c r="O205" s="71" t="e">
        <f t="shared" si="14"/>
        <v>#DIV/0!</v>
      </c>
      <c r="P205" s="7"/>
    </row>
    <row r="206" spans="1:16" x14ac:dyDescent="0.2">
      <c r="A206" s="7" t="s">
        <v>480</v>
      </c>
      <c r="B206" s="8" t="s">
        <v>399</v>
      </c>
      <c r="C206" s="8" t="s">
        <v>548</v>
      </c>
      <c r="D206" s="7"/>
      <c r="E206" s="8" t="s">
        <v>140</v>
      </c>
      <c r="F206" s="8" t="s">
        <v>708</v>
      </c>
      <c r="G206" s="55">
        <v>44</v>
      </c>
      <c r="H206" s="55"/>
      <c r="I206" s="8" t="s">
        <v>135</v>
      </c>
      <c r="J206" s="94">
        <f t="shared" si="15"/>
        <v>0</v>
      </c>
      <c r="K206" s="8">
        <v>40</v>
      </c>
      <c r="L206" s="96"/>
      <c r="M206" s="8" t="e">
        <f t="shared" si="12"/>
        <v>#DIV/0!</v>
      </c>
      <c r="N206" s="71" t="e">
        <f t="shared" si="13"/>
        <v>#DIV/0!</v>
      </c>
      <c r="O206" s="71" t="e">
        <f t="shared" si="14"/>
        <v>#DIV/0!</v>
      </c>
      <c r="P206" s="7"/>
    </row>
    <row r="207" spans="1:16" x14ac:dyDescent="0.2">
      <c r="A207" s="7" t="s">
        <v>480</v>
      </c>
      <c r="B207" s="8" t="s">
        <v>399</v>
      </c>
      <c r="C207" s="8"/>
      <c r="D207" s="7"/>
      <c r="E207" s="8" t="s">
        <v>141</v>
      </c>
      <c r="F207" s="8" t="s">
        <v>704</v>
      </c>
      <c r="G207" s="55">
        <v>326</v>
      </c>
      <c r="H207" s="55"/>
      <c r="I207" s="8" t="s">
        <v>402</v>
      </c>
      <c r="J207" s="94">
        <f t="shared" si="15"/>
        <v>0</v>
      </c>
      <c r="K207" s="8">
        <v>200</v>
      </c>
      <c r="L207" s="96"/>
      <c r="M207" s="8" t="e">
        <f t="shared" si="12"/>
        <v>#DIV/0!</v>
      </c>
      <c r="N207" s="71" t="e">
        <f t="shared" si="13"/>
        <v>#DIV/0!</v>
      </c>
      <c r="O207" s="71" t="e">
        <f t="shared" si="14"/>
        <v>#DIV/0!</v>
      </c>
      <c r="P207" s="7"/>
    </row>
    <row r="208" spans="1:16" x14ac:dyDescent="0.2">
      <c r="A208" s="7" t="s">
        <v>480</v>
      </c>
      <c r="B208" s="8" t="s">
        <v>399</v>
      </c>
      <c r="C208" s="8" t="s">
        <v>798</v>
      </c>
      <c r="D208" s="7"/>
      <c r="E208" s="8" t="s">
        <v>164</v>
      </c>
      <c r="F208" s="8" t="s">
        <v>704</v>
      </c>
      <c r="G208" s="55">
        <v>23</v>
      </c>
      <c r="H208" s="55"/>
      <c r="I208" s="8" t="s">
        <v>166</v>
      </c>
      <c r="J208" s="94">
        <f t="shared" si="15"/>
        <v>0</v>
      </c>
      <c r="K208" s="8">
        <v>200</v>
      </c>
      <c r="L208" s="96"/>
      <c r="M208" s="8" t="e">
        <f t="shared" si="12"/>
        <v>#DIV/0!</v>
      </c>
      <c r="N208" s="71" t="e">
        <f t="shared" si="13"/>
        <v>#DIV/0!</v>
      </c>
      <c r="O208" s="71" t="e">
        <f t="shared" si="14"/>
        <v>#DIV/0!</v>
      </c>
      <c r="P208" s="7"/>
    </row>
    <row r="209" spans="1:16" x14ac:dyDescent="0.2">
      <c r="A209" s="7" t="s">
        <v>480</v>
      </c>
      <c r="B209" s="8" t="s">
        <v>484</v>
      </c>
      <c r="C209" s="8" t="s">
        <v>559</v>
      </c>
      <c r="D209" s="7"/>
      <c r="E209" s="8" t="s">
        <v>690</v>
      </c>
      <c r="F209" s="8" t="s">
        <v>704</v>
      </c>
      <c r="G209" s="55">
        <v>88</v>
      </c>
      <c r="H209" s="55"/>
      <c r="I209" s="8" t="s">
        <v>402</v>
      </c>
      <c r="J209" s="94">
        <f t="shared" si="15"/>
        <v>0</v>
      </c>
      <c r="K209" s="8">
        <v>80</v>
      </c>
      <c r="L209" s="96"/>
      <c r="M209" s="8" t="e">
        <f t="shared" si="12"/>
        <v>#DIV/0!</v>
      </c>
      <c r="N209" s="71" t="e">
        <f t="shared" si="13"/>
        <v>#DIV/0!</v>
      </c>
      <c r="O209" s="71" t="e">
        <f t="shared" si="14"/>
        <v>#DIV/0!</v>
      </c>
      <c r="P209" s="7"/>
    </row>
    <row r="210" spans="1:16" x14ac:dyDescent="0.2">
      <c r="A210" s="7" t="s">
        <v>480</v>
      </c>
      <c r="B210" s="8" t="s">
        <v>484</v>
      </c>
      <c r="C210" s="8" t="s">
        <v>560</v>
      </c>
      <c r="D210" s="7"/>
      <c r="E210" s="8" t="s">
        <v>594</v>
      </c>
      <c r="F210" s="8" t="s">
        <v>704</v>
      </c>
      <c r="G210" s="55">
        <v>7</v>
      </c>
      <c r="H210" s="55"/>
      <c r="I210" s="8" t="s">
        <v>402</v>
      </c>
      <c r="J210" s="94">
        <f t="shared" si="15"/>
        <v>0</v>
      </c>
      <c r="K210" s="8">
        <v>40</v>
      </c>
      <c r="L210" s="96"/>
      <c r="M210" s="8" t="e">
        <f t="shared" si="12"/>
        <v>#DIV/0!</v>
      </c>
      <c r="N210" s="71" t="e">
        <f t="shared" si="13"/>
        <v>#DIV/0!</v>
      </c>
      <c r="O210" s="71" t="e">
        <f t="shared" si="14"/>
        <v>#DIV/0!</v>
      </c>
      <c r="P210" s="7"/>
    </row>
    <row r="211" spans="1:16" x14ac:dyDescent="0.2">
      <c r="A211" s="7" t="s">
        <v>480</v>
      </c>
      <c r="B211" s="8" t="s">
        <v>484</v>
      </c>
      <c r="C211" s="8" t="s">
        <v>561</v>
      </c>
      <c r="D211" s="7"/>
      <c r="E211" s="8" t="s">
        <v>138</v>
      </c>
      <c r="F211" s="8" t="s">
        <v>704</v>
      </c>
      <c r="G211" s="55">
        <v>14</v>
      </c>
      <c r="H211" s="55"/>
      <c r="I211" s="8" t="s">
        <v>135</v>
      </c>
      <c r="J211" s="94">
        <f t="shared" si="15"/>
        <v>0</v>
      </c>
      <c r="K211" s="8">
        <v>20</v>
      </c>
      <c r="L211" s="96"/>
      <c r="M211" s="8" t="e">
        <f t="shared" si="12"/>
        <v>#DIV/0!</v>
      </c>
      <c r="N211" s="71" t="e">
        <f t="shared" si="13"/>
        <v>#DIV/0!</v>
      </c>
      <c r="O211" s="71" t="e">
        <f t="shared" si="14"/>
        <v>#DIV/0!</v>
      </c>
      <c r="P211" s="7"/>
    </row>
    <row r="212" spans="1:16" x14ac:dyDescent="0.2">
      <c r="A212" s="7" t="s">
        <v>480</v>
      </c>
      <c r="B212" s="8" t="s">
        <v>484</v>
      </c>
      <c r="C212" s="8" t="s">
        <v>562</v>
      </c>
      <c r="D212" s="7"/>
      <c r="E212" s="8" t="s">
        <v>143</v>
      </c>
      <c r="F212" s="8" t="s">
        <v>704</v>
      </c>
      <c r="G212" s="55">
        <v>122</v>
      </c>
      <c r="H212" s="55"/>
      <c r="I212" s="8" t="s">
        <v>691</v>
      </c>
      <c r="J212" s="94">
        <f t="shared" si="15"/>
        <v>0</v>
      </c>
      <c r="K212" s="8">
        <v>200</v>
      </c>
      <c r="L212" s="96"/>
      <c r="M212" s="8" t="e">
        <f t="shared" si="12"/>
        <v>#DIV/0!</v>
      </c>
      <c r="N212" s="71" t="e">
        <f t="shared" si="13"/>
        <v>#DIV/0!</v>
      </c>
      <c r="O212" s="71" t="e">
        <f t="shared" si="14"/>
        <v>#DIV/0!</v>
      </c>
      <c r="P212" s="7"/>
    </row>
    <row r="213" spans="1:16" x14ac:dyDescent="0.2">
      <c r="A213" s="7" t="s">
        <v>480</v>
      </c>
      <c r="B213" s="8" t="s">
        <v>484</v>
      </c>
      <c r="C213" s="8" t="s">
        <v>563</v>
      </c>
      <c r="D213" s="7"/>
      <c r="E213" s="8"/>
      <c r="F213" s="8" t="s">
        <v>704</v>
      </c>
      <c r="G213" s="55">
        <v>9</v>
      </c>
      <c r="H213" s="55"/>
      <c r="I213" s="8" t="s">
        <v>402</v>
      </c>
      <c r="J213" s="94">
        <f t="shared" si="15"/>
        <v>0</v>
      </c>
      <c r="K213" s="8">
        <v>200</v>
      </c>
      <c r="L213" s="96"/>
      <c r="M213" s="8" t="e">
        <f t="shared" si="12"/>
        <v>#DIV/0!</v>
      </c>
      <c r="N213" s="71" t="e">
        <f t="shared" si="13"/>
        <v>#DIV/0!</v>
      </c>
      <c r="O213" s="71" t="e">
        <f t="shared" si="14"/>
        <v>#DIV/0!</v>
      </c>
      <c r="P213" s="7"/>
    </row>
    <row r="214" spans="1:16" x14ac:dyDescent="0.2">
      <c r="A214" s="7" t="s">
        <v>480</v>
      </c>
      <c r="B214" s="8" t="s">
        <v>484</v>
      </c>
      <c r="C214" s="8" t="s">
        <v>564</v>
      </c>
      <c r="D214" s="7"/>
      <c r="E214" s="8" t="s">
        <v>624</v>
      </c>
      <c r="F214" s="8" t="s">
        <v>704</v>
      </c>
      <c r="G214" s="55">
        <v>4</v>
      </c>
      <c r="H214" s="55"/>
      <c r="I214" s="8" t="s">
        <v>402</v>
      </c>
      <c r="J214" s="94">
        <f t="shared" si="15"/>
        <v>0</v>
      </c>
      <c r="K214" s="8">
        <v>40</v>
      </c>
      <c r="L214" s="96"/>
      <c r="M214" s="8" t="e">
        <f t="shared" si="12"/>
        <v>#DIV/0!</v>
      </c>
      <c r="N214" s="71" t="e">
        <f t="shared" si="13"/>
        <v>#DIV/0!</v>
      </c>
      <c r="O214" s="71" t="e">
        <f t="shared" si="14"/>
        <v>#DIV/0!</v>
      </c>
      <c r="P214" s="7"/>
    </row>
    <row r="215" spans="1:16" x14ac:dyDescent="0.2">
      <c r="A215" s="7" t="s">
        <v>480</v>
      </c>
      <c r="B215" s="8" t="s">
        <v>484</v>
      </c>
      <c r="C215" s="8" t="s">
        <v>563</v>
      </c>
      <c r="D215" s="7"/>
      <c r="E215" s="8" t="s">
        <v>692</v>
      </c>
      <c r="F215" s="8" t="s">
        <v>704</v>
      </c>
      <c r="G215" s="55">
        <v>11</v>
      </c>
      <c r="H215" s="55"/>
      <c r="I215" s="8" t="s">
        <v>402</v>
      </c>
      <c r="J215" s="94">
        <f t="shared" si="15"/>
        <v>0</v>
      </c>
      <c r="K215" s="8">
        <v>40</v>
      </c>
      <c r="L215" s="96"/>
      <c r="M215" s="8" t="e">
        <f t="shared" si="12"/>
        <v>#DIV/0!</v>
      </c>
      <c r="N215" s="71" t="e">
        <f t="shared" si="13"/>
        <v>#DIV/0!</v>
      </c>
      <c r="O215" s="71" t="e">
        <f t="shared" si="14"/>
        <v>#DIV/0!</v>
      </c>
      <c r="P215" s="7"/>
    </row>
    <row r="216" spans="1:16" x14ac:dyDescent="0.2">
      <c r="A216" s="7" t="s">
        <v>480</v>
      </c>
      <c r="B216" s="8" t="s">
        <v>484</v>
      </c>
      <c r="C216" s="8" t="s">
        <v>565</v>
      </c>
      <c r="D216" s="7"/>
      <c r="E216" s="8" t="s">
        <v>393</v>
      </c>
      <c r="F216" s="8" t="s">
        <v>704</v>
      </c>
      <c r="G216" s="55">
        <v>21</v>
      </c>
      <c r="H216" s="55"/>
      <c r="I216" s="8" t="s">
        <v>402</v>
      </c>
      <c r="J216" s="94">
        <f t="shared" si="15"/>
        <v>0</v>
      </c>
      <c r="K216" s="8">
        <v>40</v>
      </c>
      <c r="L216" s="96"/>
      <c r="M216" s="8" t="e">
        <f t="shared" si="12"/>
        <v>#DIV/0!</v>
      </c>
      <c r="N216" s="71" t="e">
        <f t="shared" si="13"/>
        <v>#DIV/0!</v>
      </c>
      <c r="O216" s="71" t="e">
        <f t="shared" si="14"/>
        <v>#DIV/0!</v>
      </c>
      <c r="P216" s="7"/>
    </row>
    <row r="217" spans="1:16" x14ac:dyDescent="0.2">
      <c r="A217" s="7" t="s">
        <v>480</v>
      </c>
      <c r="B217" s="8" t="s">
        <v>484</v>
      </c>
      <c r="C217" s="8" t="s">
        <v>566</v>
      </c>
      <c r="D217" s="7"/>
      <c r="E217" s="8" t="s">
        <v>615</v>
      </c>
      <c r="F217" s="8" t="s">
        <v>705</v>
      </c>
      <c r="G217" s="55">
        <v>12</v>
      </c>
      <c r="H217" s="55"/>
      <c r="I217" s="8" t="s">
        <v>402</v>
      </c>
      <c r="J217" s="94">
        <f t="shared" si="15"/>
        <v>0</v>
      </c>
      <c r="K217" s="8">
        <v>200</v>
      </c>
      <c r="L217" s="96"/>
      <c r="M217" s="8" t="e">
        <f t="shared" si="12"/>
        <v>#DIV/0!</v>
      </c>
      <c r="N217" s="71" t="e">
        <f t="shared" si="13"/>
        <v>#DIV/0!</v>
      </c>
      <c r="O217" s="71" t="e">
        <f t="shared" si="14"/>
        <v>#DIV/0!</v>
      </c>
      <c r="P217" s="7"/>
    </row>
    <row r="218" spans="1:16" x14ac:dyDescent="0.2">
      <c r="A218" s="7" t="s">
        <v>480</v>
      </c>
      <c r="B218" s="8" t="s">
        <v>484</v>
      </c>
      <c r="C218" s="8" t="s">
        <v>567</v>
      </c>
      <c r="D218" s="7"/>
      <c r="E218" s="8" t="s">
        <v>624</v>
      </c>
      <c r="F218" s="8" t="s">
        <v>704</v>
      </c>
      <c r="G218" s="55">
        <v>22</v>
      </c>
      <c r="H218" s="55"/>
      <c r="I218" s="8" t="s">
        <v>402</v>
      </c>
      <c r="J218" s="94">
        <f t="shared" si="15"/>
        <v>0</v>
      </c>
      <c r="K218" s="8">
        <v>200</v>
      </c>
      <c r="L218" s="96"/>
      <c r="M218" s="8" t="e">
        <f t="shared" si="12"/>
        <v>#DIV/0!</v>
      </c>
      <c r="N218" s="71" t="e">
        <f t="shared" si="13"/>
        <v>#DIV/0!</v>
      </c>
      <c r="O218" s="71" t="e">
        <f t="shared" si="14"/>
        <v>#DIV/0!</v>
      </c>
      <c r="P218" s="7"/>
    </row>
    <row r="219" spans="1:16" x14ac:dyDescent="0.2">
      <c r="A219" s="7" t="s">
        <v>480</v>
      </c>
      <c r="B219" s="8" t="s">
        <v>484</v>
      </c>
      <c r="C219" s="8" t="s">
        <v>568</v>
      </c>
      <c r="D219" s="7"/>
      <c r="E219" s="8" t="s">
        <v>652</v>
      </c>
      <c r="F219" s="8" t="s">
        <v>705</v>
      </c>
      <c r="G219" s="55">
        <v>24</v>
      </c>
      <c r="H219" s="55"/>
      <c r="I219" s="8" t="s">
        <v>693</v>
      </c>
      <c r="J219" s="94">
        <f t="shared" si="15"/>
        <v>0</v>
      </c>
      <c r="K219" s="8">
        <v>40</v>
      </c>
      <c r="L219" s="96"/>
      <c r="M219" s="8" t="e">
        <f t="shared" si="12"/>
        <v>#DIV/0!</v>
      </c>
      <c r="N219" s="71" t="e">
        <f t="shared" si="13"/>
        <v>#DIV/0!</v>
      </c>
      <c r="O219" s="71" t="e">
        <f t="shared" si="14"/>
        <v>#DIV/0!</v>
      </c>
      <c r="P219" s="7"/>
    </row>
    <row r="220" spans="1:16" x14ac:dyDescent="0.2">
      <c r="A220" s="7" t="s">
        <v>480</v>
      </c>
      <c r="B220" s="8" t="s">
        <v>484</v>
      </c>
      <c r="C220" s="8" t="s">
        <v>569</v>
      </c>
      <c r="D220" s="7"/>
      <c r="E220" s="8" t="s">
        <v>600</v>
      </c>
      <c r="F220" s="8" t="s">
        <v>702</v>
      </c>
      <c r="G220" s="55">
        <v>5</v>
      </c>
      <c r="H220" s="55"/>
      <c r="I220" s="8" t="s">
        <v>128</v>
      </c>
      <c r="J220" s="94">
        <f t="shared" si="15"/>
        <v>0</v>
      </c>
      <c r="K220" s="8">
        <v>200</v>
      </c>
      <c r="L220" s="96"/>
      <c r="M220" s="8" t="e">
        <f t="shared" si="12"/>
        <v>#DIV/0!</v>
      </c>
      <c r="N220" s="71" t="e">
        <f t="shared" si="13"/>
        <v>#DIV/0!</v>
      </c>
      <c r="O220" s="71" t="e">
        <f t="shared" si="14"/>
        <v>#DIV/0!</v>
      </c>
      <c r="P220" s="7"/>
    </row>
    <row r="221" spans="1:16" x14ac:dyDescent="0.2">
      <c r="A221" s="7" t="s">
        <v>480</v>
      </c>
      <c r="B221" s="8" t="s">
        <v>484</v>
      </c>
      <c r="C221" s="8" t="s">
        <v>570</v>
      </c>
      <c r="D221" s="7"/>
      <c r="E221" s="8" t="s">
        <v>600</v>
      </c>
      <c r="F221" s="8" t="s">
        <v>702</v>
      </c>
      <c r="G221" s="55">
        <v>5</v>
      </c>
      <c r="H221" s="55"/>
      <c r="I221" s="8" t="s">
        <v>128</v>
      </c>
      <c r="J221" s="94">
        <f t="shared" si="15"/>
        <v>0</v>
      </c>
      <c r="K221" s="8">
        <v>200</v>
      </c>
      <c r="L221" s="96"/>
      <c r="M221" s="8" t="e">
        <f t="shared" si="12"/>
        <v>#DIV/0!</v>
      </c>
      <c r="N221" s="71" t="e">
        <f t="shared" si="13"/>
        <v>#DIV/0!</v>
      </c>
      <c r="O221" s="71" t="e">
        <f t="shared" si="14"/>
        <v>#DIV/0!</v>
      </c>
      <c r="P221" s="7"/>
    </row>
    <row r="222" spans="1:16" x14ac:dyDescent="0.2">
      <c r="A222" s="7" t="s">
        <v>480</v>
      </c>
      <c r="B222" s="8" t="s">
        <v>484</v>
      </c>
      <c r="C222" s="8" t="s">
        <v>571</v>
      </c>
      <c r="D222" s="7"/>
      <c r="E222" s="8" t="s">
        <v>694</v>
      </c>
      <c r="F222" s="8" t="s">
        <v>705</v>
      </c>
      <c r="G222" s="55">
        <v>25</v>
      </c>
      <c r="H222" s="55"/>
      <c r="I222" s="8" t="s">
        <v>695</v>
      </c>
      <c r="J222" s="94">
        <f t="shared" si="15"/>
        <v>0</v>
      </c>
      <c r="K222" s="8">
        <v>40</v>
      </c>
      <c r="L222" s="96"/>
      <c r="M222" s="8" t="e">
        <f t="shared" si="12"/>
        <v>#DIV/0!</v>
      </c>
      <c r="N222" s="71" t="e">
        <f t="shared" si="13"/>
        <v>#DIV/0!</v>
      </c>
      <c r="O222" s="71" t="e">
        <f t="shared" si="14"/>
        <v>#DIV/0!</v>
      </c>
      <c r="P222" s="7"/>
    </row>
    <row r="223" spans="1:16" x14ac:dyDescent="0.2">
      <c r="A223" s="7" t="s">
        <v>480</v>
      </c>
      <c r="B223" s="8" t="s">
        <v>484</v>
      </c>
      <c r="C223" s="8" t="s">
        <v>572</v>
      </c>
      <c r="D223" s="7"/>
      <c r="E223" s="8" t="s">
        <v>169</v>
      </c>
      <c r="F223" s="8" t="s">
        <v>705</v>
      </c>
      <c r="G223" s="55">
        <v>22</v>
      </c>
      <c r="H223" s="55"/>
      <c r="I223" s="8" t="s">
        <v>695</v>
      </c>
      <c r="J223" s="94">
        <f t="shared" si="15"/>
        <v>0</v>
      </c>
      <c r="K223" s="8">
        <v>40</v>
      </c>
      <c r="L223" s="96"/>
      <c r="M223" s="8" t="e">
        <f t="shared" si="12"/>
        <v>#DIV/0!</v>
      </c>
      <c r="N223" s="71" t="e">
        <f t="shared" si="13"/>
        <v>#DIV/0!</v>
      </c>
      <c r="O223" s="71" t="e">
        <f t="shared" si="14"/>
        <v>#DIV/0!</v>
      </c>
      <c r="P223" s="7"/>
    </row>
    <row r="224" spans="1:16" x14ac:dyDescent="0.2">
      <c r="A224" s="7" t="s">
        <v>480</v>
      </c>
      <c r="B224" s="8" t="s">
        <v>484</v>
      </c>
      <c r="C224" s="8" t="s">
        <v>573</v>
      </c>
      <c r="D224" s="7"/>
      <c r="E224" s="8" t="s">
        <v>594</v>
      </c>
      <c r="F224" s="8" t="s">
        <v>704</v>
      </c>
      <c r="G224" s="55">
        <v>8</v>
      </c>
      <c r="H224" s="55"/>
      <c r="I224" s="8" t="s">
        <v>402</v>
      </c>
      <c r="J224" s="94">
        <f t="shared" si="15"/>
        <v>0</v>
      </c>
      <c r="K224" s="8">
        <v>40</v>
      </c>
      <c r="L224" s="96"/>
      <c r="M224" s="8" t="e">
        <f t="shared" si="12"/>
        <v>#DIV/0!</v>
      </c>
      <c r="N224" s="71" t="e">
        <f t="shared" si="13"/>
        <v>#DIV/0!</v>
      </c>
      <c r="O224" s="71" t="e">
        <f t="shared" si="14"/>
        <v>#DIV/0!</v>
      </c>
      <c r="P224" s="7"/>
    </row>
    <row r="225" spans="1:16" x14ac:dyDescent="0.2">
      <c r="A225" s="7" t="s">
        <v>480</v>
      </c>
      <c r="B225" s="8" t="s">
        <v>484</v>
      </c>
      <c r="C225" s="8" t="s">
        <v>574</v>
      </c>
      <c r="D225" s="7"/>
      <c r="E225" s="8" t="s">
        <v>138</v>
      </c>
      <c r="F225" s="8" t="s">
        <v>704</v>
      </c>
      <c r="G225" s="55">
        <v>14</v>
      </c>
      <c r="H225" s="55"/>
      <c r="I225" s="8" t="s">
        <v>135</v>
      </c>
      <c r="J225" s="94">
        <f t="shared" si="15"/>
        <v>0</v>
      </c>
      <c r="K225" s="8">
        <v>20</v>
      </c>
      <c r="L225" s="96"/>
      <c r="M225" s="8" t="e">
        <f t="shared" si="12"/>
        <v>#DIV/0!</v>
      </c>
      <c r="N225" s="71" t="e">
        <f t="shared" si="13"/>
        <v>#DIV/0!</v>
      </c>
      <c r="O225" s="71" t="e">
        <f t="shared" si="14"/>
        <v>#DIV/0!</v>
      </c>
      <c r="P225" s="7"/>
    </row>
    <row r="226" spans="1:16" x14ac:dyDescent="0.2">
      <c r="A226" s="7" t="s">
        <v>480</v>
      </c>
      <c r="B226" s="8" t="s">
        <v>484</v>
      </c>
      <c r="C226" s="8" t="s">
        <v>575</v>
      </c>
      <c r="D226" s="7"/>
      <c r="E226" s="8" t="s">
        <v>146</v>
      </c>
      <c r="F226" s="8" t="s">
        <v>704</v>
      </c>
      <c r="G226" s="55">
        <v>180</v>
      </c>
      <c r="H226" s="55"/>
      <c r="I226" s="8" t="s">
        <v>402</v>
      </c>
      <c r="J226" s="94">
        <f t="shared" si="15"/>
        <v>0</v>
      </c>
      <c r="K226" s="8">
        <v>200</v>
      </c>
      <c r="L226" s="96"/>
      <c r="M226" s="8" t="e">
        <f t="shared" si="12"/>
        <v>#DIV/0!</v>
      </c>
      <c r="N226" s="71" t="e">
        <f t="shared" si="13"/>
        <v>#DIV/0!</v>
      </c>
      <c r="O226" s="71" t="e">
        <f t="shared" si="14"/>
        <v>#DIV/0!</v>
      </c>
      <c r="P226" s="7"/>
    </row>
    <row r="227" spans="1:16" x14ac:dyDescent="0.2">
      <c r="A227" s="7" t="s">
        <v>480</v>
      </c>
      <c r="B227" s="8" t="s">
        <v>484</v>
      </c>
      <c r="C227" s="8" t="s">
        <v>576</v>
      </c>
      <c r="D227" s="7"/>
      <c r="E227" s="8" t="s">
        <v>451</v>
      </c>
      <c r="F227" s="8" t="s">
        <v>704</v>
      </c>
      <c r="G227" s="55">
        <v>18</v>
      </c>
      <c r="H227" s="55"/>
      <c r="I227" s="8" t="s">
        <v>166</v>
      </c>
      <c r="J227" s="94">
        <f t="shared" si="15"/>
        <v>0</v>
      </c>
      <c r="K227" s="8">
        <v>200</v>
      </c>
      <c r="L227" s="96"/>
      <c r="M227" s="8" t="e">
        <f t="shared" si="12"/>
        <v>#DIV/0!</v>
      </c>
      <c r="N227" s="71" t="e">
        <f t="shared" si="13"/>
        <v>#DIV/0!</v>
      </c>
      <c r="O227" s="71" t="e">
        <f t="shared" si="14"/>
        <v>#DIV/0!</v>
      </c>
      <c r="P227" s="7"/>
    </row>
    <row r="228" spans="1:16" x14ac:dyDescent="0.2">
      <c r="A228" s="7" t="s">
        <v>480</v>
      </c>
      <c r="B228" s="8" t="s">
        <v>484</v>
      </c>
      <c r="C228" s="8" t="s">
        <v>577</v>
      </c>
      <c r="D228" s="7"/>
      <c r="E228" s="8" t="s">
        <v>653</v>
      </c>
      <c r="F228" s="8" t="s">
        <v>706</v>
      </c>
      <c r="G228" s="55">
        <v>82</v>
      </c>
      <c r="H228" s="55"/>
      <c r="I228" s="8" t="s">
        <v>660</v>
      </c>
      <c r="J228" s="94">
        <f t="shared" si="15"/>
        <v>0</v>
      </c>
      <c r="K228" s="8">
        <v>120</v>
      </c>
      <c r="L228" s="96"/>
      <c r="M228" s="8" t="e">
        <f t="shared" si="12"/>
        <v>#DIV/0!</v>
      </c>
      <c r="N228" s="71" t="e">
        <f t="shared" si="13"/>
        <v>#DIV/0!</v>
      </c>
      <c r="O228" s="71" t="e">
        <f t="shared" si="14"/>
        <v>#DIV/0!</v>
      </c>
      <c r="P228" s="7"/>
    </row>
    <row r="229" spans="1:16" x14ac:dyDescent="0.2">
      <c r="A229" s="7" t="s">
        <v>480</v>
      </c>
      <c r="B229" s="8" t="s">
        <v>484</v>
      </c>
      <c r="C229" s="8" t="s">
        <v>578</v>
      </c>
      <c r="D229" s="7"/>
      <c r="E229" s="8" t="s">
        <v>594</v>
      </c>
      <c r="F229" s="8" t="s">
        <v>704</v>
      </c>
      <c r="G229" s="55">
        <v>4</v>
      </c>
      <c r="H229" s="55"/>
      <c r="I229" s="8" t="s">
        <v>402</v>
      </c>
      <c r="J229" s="94">
        <f t="shared" si="15"/>
        <v>0</v>
      </c>
      <c r="K229" s="8">
        <v>40</v>
      </c>
      <c r="L229" s="96"/>
      <c r="M229" s="8" t="e">
        <f t="shared" si="12"/>
        <v>#DIV/0!</v>
      </c>
      <c r="N229" s="71" t="e">
        <f t="shared" si="13"/>
        <v>#DIV/0!</v>
      </c>
      <c r="O229" s="71" t="e">
        <f t="shared" si="14"/>
        <v>#DIV/0!</v>
      </c>
      <c r="P229" s="7"/>
    </row>
    <row r="230" spans="1:16" x14ac:dyDescent="0.2">
      <c r="A230" s="7" t="s">
        <v>480</v>
      </c>
      <c r="B230" s="8" t="s">
        <v>484</v>
      </c>
      <c r="C230" s="8" t="s">
        <v>579</v>
      </c>
      <c r="D230" s="7"/>
      <c r="E230" s="8" t="s">
        <v>138</v>
      </c>
      <c r="F230" s="8" t="s">
        <v>704</v>
      </c>
      <c r="G230" s="55">
        <v>14</v>
      </c>
      <c r="H230" s="55"/>
      <c r="I230" s="8" t="s">
        <v>135</v>
      </c>
      <c r="J230" s="94">
        <f t="shared" si="15"/>
        <v>0</v>
      </c>
      <c r="K230" s="8">
        <v>20</v>
      </c>
      <c r="L230" s="96"/>
      <c r="M230" s="8" t="e">
        <f t="shared" si="12"/>
        <v>#DIV/0!</v>
      </c>
      <c r="N230" s="71" t="e">
        <f t="shared" si="13"/>
        <v>#DIV/0!</v>
      </c>
      <c r="O230" s="71" t="e">
        <f t="shared" si="14"/>
        <v>#DIV/0!</v>
      </c>
      <c r="P230" s="7"/>
    </row>
    <row r="231" spans="1:16" x14ac:dyDescent="0.2">
      <c r="A231" s="7" t="s">
        <v>480</v>
      </c>
      <c r="B231" s="8" t="s">
        <v>484</v>
      </c>
      <c r="C231" s="8" t="s">
        <v>580</v>
      </c>
      <c r="D231" s="7"/>
      <c r="E231" s="8" t="s">
        <v>122</v>
      </c>
      <c r="F231" s="8" t="s">
        <v>708</v>
      </c>
      <c r="G231" s="55">
        <v>47</v>
      </c>
      <c r="H231" s="55"/>
      <c r="I231" s="8" t="s">
        <v>660</v>
      </c>
      <c r="J231" s="94">
        <f t="shared" si="15"/>
        <v>0</v>
      </c>
      <c r="K231" s="8">
        <v>40</v>
      </c>
      <c r="L231" s="96"/>
      <c r="M231" s="8" t="e">
        <f t="shared" si="12"/>
        <v>#DIV/0!</v>
      </c>
      <c r="N231" s="71" t="e">
        <f t="shared" si="13"/>
        <v>#DIV/0!</v>
      </c>
      <c r="O231" s="71" t="e">
        <f t="shared" si="14"/>
        <v>#DIV/0!</v>
      </c>
      <c r="P231" s="7"/>
    </row>
    <row r="232" spans="1:16" ht="13.5" thickBot="1" x14ac:dyDescent="0.25">
      <c r="A232" s="9" t="s">
        <v>480</v>
      </c>
      <c r="B232" s="10" t="s">
        <v>484</v>
      </c>
      <c r="C232" s="10" t="s">
        <v>797</v>
      </c>
      <c r="D232" s="9"/>
      <c r="E232" s="10" t="s">
        <v>654</v>
      </c>
      <c r="F232" s="8" t="s">
        <v>704</v>
      </c>
      <c r="G232" s="56">
        <v>23</v>
      </c>
      <c r="H232" s="56"/>
      <c r="I232" s="10" t="s">
        <v>166</v>
      </c>
      <c r="J232" s="94">
        <f t="shared" si="15"/>
        <v>0</v>
      </c>
      <c r="K232" s="10">
        <v>200</v>
      </c>
      <c r="L232" s="96"/>
      <c r="M232" s="8" t="e">
        <f t="shared" si="12"/>
        <v>#DIV/0!</v>
      </c>
      <c r="N232" s="71" t="e">
        <f t="shared" si="13"/>
        <v>#DIV/0!</v>
      </c>
      <c r="O232" s="71" t="e">
        <f t="shared" si="14"/>
        <v>#DIV/0!</v>
      </c>
      <c r="P232" s="9"/>
    </row>
    <row r="233" spans="1:16" ht="13.5" thickBot="1" x14ac:dyDescent="0.25">
      <c r="A233" s="3" t="s">
        <v>480</v>
      </c>
      <c r="B233" s="4"/>
      <c r="C233" s="4"/>
      <c r="D233" s="4"/>
      <c r="E233" s="4"/>
      <c r="F233" s="4" t="s">
        <v>134</v>
      </c>
      <c r="G233" s="58">
        <f>SUM(G2:G232)</f>
        <v>9603</v>
      </c>
      <c r="H233" s="58"/>
      <c r="I233" s="4"/>
      <c r="J233" s="4"/>
      <c r="K233" s="4"/>
      <c r="L233" s="4"/>
      <c r="M233" s="59" t="e">
        <f>SUM(M2:M232)</f>
        <v>#DIV/0!</v>
      </c>
      <c r="N233" s="72" t="e">
        <f t="shared" ref="N233:O233" si="16">SUM(N2:N232)</f>
        <v>#DIV/0!</v>
      </c>
      <c r="O233" s="72" t="e">
        <f t="shared" si="16"/>
        <v>#DIV/0!</v>
      </c>
      <c r="P233" s="5"/>
    </row>
  </sheetData>
  <autoFilter ref="A1:P233" xr:uid="{10ECA527-3656-461E-A513-167FCE1ED43D}">
    <sortState xmlns:xlrd2="http://schemas.microsoft.com/office/spreadsheetml/2017/richdata2" ref="A2:P233">
      <sortCondition ref="B1:B233"/>
    </sortState>
  </autoFilter>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75D3-D829-4E7F-A5A4-18C3097F0C5D}">
  <sheetPr>
    <tabColor theme="3" tint="0.89999084444715716"/>
  </sheetPr>
  <dimension ref="A1:P30"/>
  <sheetViews>
    <sheetView topLeftCell="D1" workbookViewId="0">
      <pane ySplit="1" topLeftCell="A2" activePane="bottomLeft" state="frozen"/>
      <selection activeCell="D1" sqref="D1"/>
      <selection pane="bottomLeft" activeCell="N36" sqref="N36"/>
    </sheetView>
  </sheetViews>
  <sheetFormatPr defaultRowHeight="12.75" x14ac:dyDescent="0.2"/>
  <cols>
    <col min="1" max="1" width="27" customWidth="1"/>
    <col min="2" max="2" width="17.375" customWidth="1"/>
    <col min="3" max="3" width="16.375" customWidth="1"/>
    <col min="4" max="4" width="15.25" customWidth="1"/>
    <col min="5" max="5" width="24.375" customWidth="1"/>
    <col min="6" max="6" width="20.25" customWidth="1"/>
    <col min="7" max="7" width="12.25" bestFit="1" customWidth="1"/>
    <col min="8" max="8" width="12.25" customWidth="1"/>
    <col min="9" max="9" width="18.875" bestFit="1" customWidth="1"/>
    <col min="10" max="10" width="16.75" bestFit="1" customWidth="1"/>
    <col min="11" max="11" width="12.875" customWidth="1"/>
    <col min="12" max="12" width="14.625" customWidth="1"/>
    <col min="13" max="13" width="17.625" bestFit="1" customWidth="1"/>
    <col min="14" max="14" width="20.875" customWidth="1"/>
    <col min="15" max="15" width="17.25" customWidth="1"/>
    <col min="16" max="16" width="49.625" bestFit="1" customWidth="1"/>
  </cols>
  <sheetData>
    <row r="1" spans="1:16" x14ac:dyDescent="0.2">
      <c r="A1" s="50" t="s">
        <v>103</v>
      </c>
      <c r="B1" s="51" t="s">
        <v>104</v>
      </c>
      <c r="C1" s="50" t="s">
        <v>105</v>
      </c>
      <c r="D1" s="51" t="s">
        <v>106</v>
      </c>
      <c r="E1" s="52" t="s">
        <v>107</v>
      </c>
      <c r="F1" s="52" t="s">
        <v>703</v>
      </c>
      <c r="G1" s="53" t="s">
        <v>8</v>
      </c>
      <c r="H1" s="53" t="s">
        <v>699</v>
      </c>
      <c r="I1" s="52" t="s">
        <v>108</v>
      </c>
      <c r="J1" s="51" t="s">
        <v>109</v>
      </c>
      <c r="K1" s="52" t="s">
        <v>110</v>
      </c>
      <c r="L1" s="51" t="s">
        <v>111</v>
      </c>
      <c r="M1" s="51" t="s">
        <v>112</v>
      </c>
      <c r="N1" s="51" t="s">
        <v>113</v>
      </c>
      <c r="O1" s="1" t="s">
        <v>114</v>
      </c>
      <c r="P1" s="1" t="s">
        <v>115</v>
      </c>
    </row>
    <row r="2" spans="1:16" x14ac:dyDescent="0.2">
      <c r="A2" s="7" t="s">
        <v>663</v>
      </c>
      <c r="B2" s="8" t="s">
        <v>399</v>
      </c>
      <c r="C2" s="8" t="s">
        <v>305</v>
      </c>
      <c r="D2" s="7"/>
      <c r="E2" s="8" t="s">
        <v>117</v>
      </c>
      <c r="F2" s="8" t="s">
        <v>704</v>
      </c>
      <c r="G2" s="55">
        <v>24</v>
      </c>
      <c r="H2" s="55"/>
      <c r="I2" s="8" t="s">
        <v>669</v>
      </c>
      <c r="J2" s="88">
        <v>0</v>
      </c>
      <c r="K2" s="8">
        <v>200</v>
      </c>
      <c r="L2" s="96"/>
      <c r="M2" s="55" t="e">
        <f>G2/L2*K2</f>
        <v>#DIV/0!</v>
      </c>
      <c r="N2" s="71" t="e">
        <f>O2/12</f>
        <v>#DIV/0!</v>
      </c>
      <c r="O2" s="71" t="e">
        <f>M2*J2</f>
        <v>#DIV/0!</v>
      </c>
      <c r="P2" s="7"/>
    </row>
    <row r="3" spans="1:16" x14ac:dyDescent="0.2">
      <c r="A3" s="7" t="s">
        <v>663</v>
      </c>
      <c r="B3" s="8" t="s">
        <v>399</v>
      </c>
      <c r="C3" s="8"/>
      <c r="D3" s="7"/>
      <c r="E3" s="8" t="s">
        <v>146</v>
      </c>
      <c r="F3" s="8" t="s">
        <v>704</v>
      </c>
      <c r="G3" s="55">
        <v>133</v>
      </c>
      <c r="H3" s="55"/>
      <c r="I3" s="8" t="s">
        <v>402</v>
      </c>
      <c r="J3" s="94">
        <f>J2</f>
        <v>0</v>
      </c>
      <c r="K3" s="8">
        <v>200</v>
      </c>
      <c r="L3" s="96"/>
      <c r="M3" s="55" t="e">
        <f t="shared" ref="M3:M29" si="0">G3/L3*K3</f>
        <v>#DIV/0!</v>
      </c>
      <c r="N3" s="71" t="e">
        <f t="shared" ref="N3:N29" si="1">O3/12</f>
        <v>#DIV/0!</v>
      </c>
      <c r="O3" s="71" t="e">
        <f t="shared" ref="O3:O29" si="2">M3*J3</f>
        <v>#DIV/0!</v>
      </c>
      <c r="P3" s="7"/>
    </row>
    <row r="4" spans="1:16" x14ac:dyDescent="0.2">
      <c r="A4" s="7" t="s">
        <v>663</v>
      </c>
      <c r="B4" s="8" t="s">
        <v>399</v>
      </c>
      <c r="C4" s="8" t="s">
        <v>152</v>
      </c>
      <c r="D4" s="7"/>
      <c r="E4" s="8" t="s">
        <v>145</v>
      </c>
      <c r="F4" s="8" t="s">
        <v>704</v>
      </c>
      <c r="G4" s="55">
        <v>23</v>
      </c>
      <c r="H4" s="55"/>
      <c r="I4" s="8" t="s">
        <v>402</v>
      </c>
      <c r="J4" s="94">
        <f t="shared" ref="J4:J29" si="3">J3</f>
        <v>0</v>
      </c>
      <c r="K4" s="8">
        <v>80</v>
      </c>
      <c r="L4" s="96"/>
      <c r="M4" s="55" t="e">
        <f t="shared" si="0"/>
        <v>#DIV/0!</v>
      </c>
      <c r="N4" s="71" t="e">
        <f t="shared" si="1"/>
        <v>#DIV/0!</v>
      </c>
      <c r="O4" s="71" t="e">
        <f t="shared" si="2"/>
        <v>#DIV/0!</v>
      </c>
      <c r="P4" s="7"/>
    </row>
    <row r="5" spans="1:16" x14ac:dyDescent="0.2">
      <c r="A5" s="7" t="s">
        <v>663</v>
      </c>
      <c r="B5" s="8" t="s">
        <v>399</v>
      </c>
      <c r="C5" s="8" t="s">
        <v>153</v>
      </c>
      <c r="D5" s="7"/>
      <c r="E5" s="8" t="s">
        <v>124</v>
      </c>
      <c r="F5" s="8" t="s">
        <v>705</v>
      </c>
      <c r="G5" s="55">
        <v>74</v>
      </c>
      <c r="H5" s="55"/>
      <c r="I5" s="8" t="s">
        <v>402</v>
      </c>
      <c r="J5" s="94">
        <f t="shared" si="3"/>
        <v>0</v>
      </c>
      <c r="K5" s="8">
        <v>200</v>
      </c>
      <c r="L5" s="96"/>
      <c r="M5" s="55" t="e">
        <f t="shared" si="0"/>
        <v>#DIV/0!</v>
      </c>
      <c r="N5" s="71" t="e">
        <f t="shared" si="1"/>
        <v>#DIV/0!</v>
      </c>
      <c r="O5" s="71" t="e">
        <f t="shared" si="2"/>
        <v>#DIV/0!</v>
      </c>
      <c r="P5" s="7"/>
    </row>
    <row r="6" spans="1:16" x14ac:dyDescent="0.2">
      <c r="A6" s="7" t="s">
        <v>663</v>
      </c>
      <c r="B6" s="8" t="s">
        <v>399</v>
      </c>
      <c r="C6" s="8" t="s">
        <v>519</v>
      </c>
      <c r="D6" s="7"/>
      <c r="E6" s="8" t="s">
        <v>615</v>
      </c>
      <c r="F6" s="8" t="s">
        <v>705</v>
      </c>
      <c r="G6" s="55">
        <v>43</v>
      </c>
      <c r="H6" s="55"/>
      <c r="I6" s="8" t="s">
        <v>402</v>
      </c>
      <c r="J6" s="94">
        <f t="shared" si="3"/>
        <v>0</v>
      </c>
      <c r="K6" s="8">
        <v>80</v>
      </c>
      <c r="L6" s="96"/>
      <c r="M6" s="55" t="e">
        <f t="shared" si="0"/>
        <v>#DIV/0!</v>
      </c>
      <c r="N6" s="71" t="e">
        <f t="shared" si="1"/>
        <v>#DIV/0!</v>
      </c>
      <c r="O6" s="71" t="e">
        <f t="shared" si="2"/>
        <v>#DIV/0!</v>
      </c>
      <c r="P6" s="7"/>
    </row>
    <row r="7" spans="1:16" x14ac:dyDescent="0.2">
      <c r="A7" s="7" t="s">
        <v>663</v>
      </c>
      <c r="B7" s="8" t="s">
        <v>399</v>
      </c>
      <c r="C7" s="8" t="s">
        <v>664</v>
      </c>
      <c r="D7" s="7"/>
      <c r="E7" s="8" t="s">
        <v>615</v>
      </c>
      <c r="F7" s="8" t="s">
        <v>705</v>
      </c>
      <c r="G7" s="55">
        <v>61</v>
      </c>
      <c r="H7" s="55"/>
      <c r="I7" s="8" t="s">
        <v>402</v>
      </c>
      <c r="J7" s="94">
        <f t="shared" si="3"/>
        <v>0</v>
      </c>
      <c r="K7" s="8">
        <v>80</v>
      </c>
      <c r="L7" s="96"/>
      <c r="M7" s="55" t="e">
        <f t="shared" si="0"/>
        <v>#DIV/0!</v>
      </c>
      <c r="N7" s="71" t="e">
        <f t="shared" si="1"/>
        <v>#DIV/0!</v>
      </c>
      <c r="O7" s="71" t="e">
        <f t="shared" si="2"/>
        <v>#DIV/0!</v>
      </c>
      <c r="P7" s="7"/>
    </row>
    <row r="8" spans="1:16" x14ac:dyDescent="0.2">
      <c r="A8" s="7" t="s">
        <v>663</v>
      </c>
      <c r="B8" s="8" t="s">
        <v>399</v>
      </c>
      <c r="C8" s="8" t="s">
        <v>665</v>
      </c>
      <c r="D8" s="7"/>
      <c r="E8" s="8" t="s">
        <v>615</v>
      </c>
      <c r="F8" s="8" t="s">
        <v>705</v>
      </c>
      <c r="G8" s="55">
        <v>71</v>
      </c>
      <c r="H8" s="55"/>
      <c r="I8" s="8" t="s">
        <v>403</v>
      </c>
      <c r="J8" s="94">
        <f t="shared" si="3"/>
        <v>0</v>
      </c>
      <c r="K8" s="8">
        <v>80</v>
      </c>
      <c r="L8" s="96"/>
      <c r="M8" s="55" t="e">
        <f t="shared" si="0"/>
        <v>#DIV/0!</v>
      </c>
      <c r="N8" s="71" t="e">
        <f t="shared" si="1"/>
        <v>#DIV/0!</v>
      </c>
      <c r="O8" s="71" t="e">
        <f t="shared" si="2"/>
        <v>#DIV/0!</v>
      </c>
      <c r="P8" s="7"/>
    </row>
    <row r="9" spans="1:16" x14ac:dyDescent="0.2">
      <c r="A9" s="7" t="s">
        <v>663</v>
      </c>
      <c r="B9" s="8" t="s">
        <v>399</v>
      </c>
      <c r="C9" s="8" t="s">
        <v>666</v>
      </c>
      <c r="D9" s="7"/>
      <c r="E9" s="8" t="s">
        <v>615</v>
      </c>
      <c r="F9" s="8" t="s">
        <v>705</v>
      </c>
      <c r="G9" s="55">
        <v>19</v>
      </c>
      <c r="H9" s="55"/>
      <c r="I9" s="8" t="s">
        <v>403</v>
      </c>
      <c r="J9" s="94">
        <f t="shared" si="3"/>
        <v>0</v>
      </c>
      <c r="K9" s="8">
        <v>80</v>
      </c>
      <c r="L9" s="96"/>
      <c r="M9" s="55" t="e">
        <f t="shared" si="0"/>
        <v>#DIV/0!</v>
      </c>
      <c r="N9" s="71" t="e">
        <f t="shared" si="1"/>
        <v>#DIV/0!</v>
      </c>
      <c r="O9" s="71" t="e">
        <f t="shared" si="2"/>
        <v>#DIV/0!</v>
      </c>
      <c r="P9" s="7"/>
    </row>
    <row r="10" spans="1:16" x14ac:dyDescent="0.2">
      <c r="A10" s="7" t="s">
        <v>663</v>
      </c>
      <c r="B10" s="8" t="s">
        <v>399</v>
      </c>
      <c r="C10" s="8" t="s">
        <v>523</v>
      </c>
      <c r="D10" s="7"/>
      <c r="E10" s="8" t="s">
        <v>668</v>
      </c>
      <c r="F10" s="8" t="s">
        <v>705</v>
      </c>
      <c r="G10" s="55">
        <v>36</v>
      </c>
      <c r="H10" s="55"/>
      <c r="I10" s="8" t="s">
        <v>402</v>
      </c>
      <c r="J10" s="94">
        <f t="shared" si="3"/>
        <v>0</v>
      </c>
      <c r="K10" s="8">
        <v>80</v>
      </c>
      <c r="L10" s="96"/>
      <c r="M10" s="55" t="e">
        <f t="shared" si="0"/>
        <v>#DIV/0!</v>
      </c>
      <c r="N10" s="71" t="e">
        <f t="shared" si="1"/>
        <v>#DIV/0!</v>
      </c>
      <c r="O10" s="71" t="e">
        <f t="shared" si="2"/>
        <v>#DIV/0!</v>
      </c>
      <c r="P10" s="7"/>
    </row>
    <row r="11" spans="1:16" x14ac:dyDescent="0.2">
      <c r="A11" s="7" t="s">
        <v>663</v>
      </c>
      <c r="B11" s="8" t="s">
        <v>399</v>
      </c>
      <c r="C11" s="8" t="s">
        <v>525</v>
      </c>
      <c r="D11" s="7"/>
      <c r="E11" s="8" t="s">
        <v>615</v>
      </c>
      <c r="F11" s="8" t="s">
        <v>705</v>
      </c>
      <c r="G11" s="55">
        <v>20</v>
      </c>
      <c r="H11" s="55"/>
      <c r="I11" s="8" t="s">
        <v>402</v>
      </c>
      <c r="J11" s="94">
        <f t="shared" si="3"/>
        <v>0</v>
      </c>
      <c r="K11" s="8">
        <v>80</v>
      </c>
      <c r="L11" s="96"/>
      <c r="M11" s="55" t="e">
        <f t="shared" si="0"/>
        <v>#DIV/0!</v>
      </c>
      <c r="N11" s="71" t="e">
        <f t="shared" si="1"/>
        <v>#DIV/0!</v>
      </c>
      <c r="O11" s="71" t="e">
        <f t="shared" si="2"/>
        <v>#DIV/0!</v>
      </c>
      <c r="P11" s="7"/>
    </row>
    <row r="12" spans="1:16" x14ac:dyDescent="0.2">
      <c r="A12" s="7" t="s">
        <v>663</v>
      </c>
      <c r="B12" s="8" t="s">
        <v>399</v>
      </c>
      <c r="C12" s="8" t="s">
        <v>526</v>
      </c>
      <c r="D12" s="7"/>
      <c r="E12" s="8" t="s">
        <v>615</v>
      </c>
      <c r="F12" s="8" t="s">
        <v>705</v>
      </c>
      <c r="G12" s="55">
        <v>30</v>
      </c>
      <c r="H12" s="55"/>
      <c r="I12" s="8" t="s">
        <v>402</v>
      </c>
      <c r="J12" s="94">
        <f t="shared" si="3"/>
        <v>0</v>
      </c>
      <c r="K12" s="8">
        <v>80</v>
      </c>
      <c r="L12" s="96"/>
      <c r="M12" s="55" t="e">
        <f t="shared" si="0"/>
        <v>#DIV/0!</v>
      </c>
      <c r="N12" s="71" t="e">
        <f t="shared" si="1"/>
        <v>#DIV/0!</v>
      </c>
      <c r="O12" s="71" t="e">
        <f t="shared" si="2"/>
        <v>#DIV/0!</v>
      </c>
      <c r="P12" s="7"/>
    </row>
    <row r="13" spans="1:16" x14ac:dyDescent="0.2">
      <c r="A13" s="7" t="s">
        <v>663</v>
      </c>
      <c r="B13" s="8" t="s">
        <v>399</v>
      </c>
      <c r="C13" s="8" t="s">
        <v>530</v>
      </c>
      <c r="D13" s="7"/>
      <c r="E13" s="8" t="s">
        <v>615</v>
      </c>
      <c r="F13" s="8" t="s">
        <v>705</v>
      </c>
      <c r="G13" s="55">
        <v>20</v>
      </c>
      <c r="H13" s="55"/>
      <c r="I13" s="8" t="s">
        <v>402</v>
      </c>
      <c r="J13" s="94">
        <f t="shared" si="3"/>
        <v>0</v>
      </c>
      <c r="K13" s="8">
        <v>80</v>
      </c>
      <c r="L13" s="96"/>
      <c r="M13" s="55" t="e">
        <f t="shared" si="0"/>
        <v>#DIV/0!</v>
      </c>
      <c r="N13" s="71" t="e">
        <f t="shared" si="1"/>
        <v>#DIV/0!</v>
      </c>
      <c r="O13" s="71" t="e">
        <f t="shared" si="2"/>
        <v>#DIV/0!</v>
      </c>
      <c r="P13" s="7"/>
    </row>
    <row r="14" spans="1:16" x14ac:dyDescent="0.2">
      <c r="A14" s="7" t="s">
        <v>663</v>
      </c>
      <c r="B14" s="8" t="s">
        <v>399</v>
      </c>
      <c r="C14" s="8" t="s">
        <v>537</v>
      </c>
      <c r="D14" s="7"/>
      <c r="E14" s="8" t="s">
        <v>615</v>
      </c>
      <c r="F14" s="8" t="s">
        <v>705</v>
      </c>
      <c r="G14" s="55">
        <v>29</v>
      </c>
      <c r="H14" s="55"/>
      <c r="I14" s="8" t="s">
        <v>402</v>
      </c>
      <c r="J14" s="94">
        <f t="shared" si="3"/>
        <v>0</v>
      </c>
      <c r="K14" s="8">
        <v>80</v>
      </c>
      <c r="L14" s="96"/>
      <c r="M14" s="55" t="e">
        <f t="shared" si="0"/>
        <v>#DIV/0!</v>
      </c>
      <c r="N14" s="71" t="e">
        <f t="shared" si="1"/>
        <v>#DIV/0!</v>
      </c>
      <c r="O14" s="71" t="e">
        <f t="shared" si="2"/>
        <v>#DIV/0!</v>
      </c>
      <c r="P14" s="7"/>
    </row>
    <row r="15" spans="1:16" x14ac:dyDescent="0.2">
      <c r="A15" s="7" t="s">
        <v>663</v>
      </c>
      <c r="B15" s="8" t="s">
        <v>399</v>
      </c>
      <c r="C15" s="8" t="s">
        <v>308</v>
      </c>
      <c r="D15" s="7"/>
      <c r="E15" s="8" t="s">
        <v>615</v>
      </c>
      <c r="F15" s="8" t="s">
        <v>705</v>
      </c>
      <c r="G15" s="55">
        <v>31</v>
      </c>
      <c r="H15" s="55"/>
      <c r="I15" s="8" t="s">
        <v>402</v>
      </c>
      <c r="J15" s="94">
        <f t="shared" si="3"/>
        <v>0</v>
      </c>
      <c r="K15" s="8">
        <v>80</v>
      </c>
      <c r="L15" s="96"/>
      <c r="M15" s="55" t="e">
        <f t="shared" si="0"/>
        <v>#DIV/0!</v>
      </c>
      <c r="N15" s="71" t="e">
        <f t="shared" si="1"/>
        <v>#DIV/0!</v>
      </c>
      <c r="O15" s="71" t="e">
        <f t="shared" si="2"/>
        <v>#DIV/0!</v>
      </c>
      <c r="P15" s="7"/>
    </row>
    <row r="16" spans="1:16" x14ac:dyDescent="0.2">
      <c r="A16" s="7" t="s">
        <v>663</v>
      </c>
      <c r="B16" s="8" t="s">
        <v>399</v>
      </c>
      <c r="C16" s="8" t="s">
        <v>151</v>
      </c>
      <c r="D16" s="7"/>
      <c r="E16" s="8" t="s">
        <v>615</v>
      </c>
      <c r="F16" s="8" t="s">
        <v>705</v>
      </c>
      <c r="G16" s="55">
        <v>21</v>
      </c>
      <c r="H16" s="55"/>
      <c r="I16" s="8" t="s">
        <v>402</v>
      </c>
      <c r="J16" s="94">
        <f t="shared" si="3"/>
        <v>0</v>
      </c>
      <c r="K16" s="8">
        <v>80</v>
      </c>
      <c r="L16" s="96"/>
      <c r="M16" s="55" t="e">
        <f t="shared" si="0"/>
        <v>#DIV/0!</v>
      </c>
      <c r="N16" s="71" t="e">
        <f t="shared" si="1"/>
        <v>#DIV/0!</v>
      </c>
      <c r="O16" s="71" t="e">
        <f t="shared" si="2"/>
        <v>#DIV/0!</v>
      </c>
      <c r="P16" s="7"/>
    </row>
    <row r="17" spans="1:16" x14ac:dyDescent="0.2">
      <c r="A17" s="7" t="s">
        <v>663</v>
      </c>
      <c r="B17" s="8" t="s">
        <v>399</v>
      </c>
      <c r="C17" s="8" t="s">
        <v>667</v>
      </c>
      <c r="D17" s="7"/>
      <c r="E17" s="8" t="s">
        <v>615</v>
      </c>
      <c r="F17" s="8" t="s">
        <v>705</v>
      </c>
      <c r="G17" s="55">
        <v>12</v>
      </c>
      <c r="H17" s="55"/>
      <c r="I17" s="8" t="s">
        <v>402</v>
      </c>
      <c r="J17" s="94">
        <f t="shared" si="3"/>
        <v>0</v>
      </c>
      <c r="K17" s="8">
        <v>80</v>
      </c>
      <c r="L17" s="96"/>
      <c r="M17" s="55" t="e">
        <f t="shared" si="0"/>
        <v>#DIV/0!</v>
      </c>
      <c r="N17" s="71" t="e">
        <f t="shared" si="1"/>
        <v>#DIV/0!</v>
      </c>
      <c r="O17" s="71" t="e">
        <f t="shared" si="2"/>
        <v>#DIV/0!</v>
      </c>
      <c r="P17" s="7"/>
    </row>
    <row r="18" spans="1:16" x14ac:dyDescent="0.2">
      <c r="A18" s="7" t="s">
        <v>663</v>
      </c>
      <c r="B18" s="8" t="s">
        <v>399</v>
      </c>
      <c r="C18" s="8" t="s">
        <v>150</v>
      </c>
      <c r="D18" s="7"/>
      <c r="E18" s="8" t="s">
        <v>615</v>
      </c>
      <c r="F18" s="8" t="s">
        <v>705</v>
      </c>
      <c r="G18" s="55">
        <v>50</v>
      </c>
      <c r="H18" s="55"/>
      <c r="I18" s="8" t="s">
        <v>402</v>
      </c>
      <c r="J18" s="94">
        <f t="shared" si="3"/>
        <v>0</v>
      </c>
      <c r="K18" s="8">
        <v>80</v>
      </c>
      <c r="L18" s="96"/>
      <c r="M18" s="55" t="e">
        <f t="shared" si="0"/>
        <v>#DIV/0!</v>
      </c>
      <c r="N18" s="71" t="e">
        <f t="shared" si="1"/>
        <v>#DIV/0!</v>
      </c>
      <c r="O18" s="71" t="e">
        <f t="shared" si="2"/>
        <v>#DIV/0!</v>
      </c>
      <c r="P18" s="7"/>
    </row>
    <row r="19" spans="1:16" x14ac:dyDescent="0.2">
      <c r="A19" s="7" t="s">
        <v>663</v>
      </c>
      <c r="B19" s="8" t="s">
        <v>399</v>
      </c>
      <c r="C19" s="8" t="s">
        <v>149</v>
      </c>
      <c r="D19" s="7"/>
      <c r="E19" s="8" t="s">
        <v>615</v>
      </c>
      <c r="F19" s="8" t="s">
        <v>705</v>
      </c>
      <c r="G19" s="55">
        <v>20</v>
      </c>
      <c r="H19" s="55"/>
      <c r="I19" s="8" t="s">
        <v>402</v>
      </c>
      <c r="J19" s="94">
        <f t="shared" si="3"/>
        <v>0</v>
      </c>
      <c r="K19" s="8">
        <v>80</v>
      </c>
      <c r="L19" s="96"/>
      <c r="M19" s="55" t="e">
        <f t="shared" si="0"/>
        <v>#DIV/0!</v>
      </c>
      <c r="N19" s="71" t="e">
        <f t="shared" si="1"/>
        <v>#DIV/0!</v>
      </c>
      <c r="O19" s="71" t="e">
        <f t="shared" si="2"/>
        <v>#DIV/0!</v>
      </c>
      <c r="P19" s="7"/>
    </row>
    <row r="20" spans="1:16" x14ac:dyDescent="0.2">
      <c r="A20" s="7" t="s">
        <v>663</v>
      </c>
      <c r="B20" s="8" t="s">
        <v>399</v>
      </c>
      <c r="C20" s="8" t="s">
        <v>305</v>
      </c>
      <c r="D20" s="7"/>
      <c r="E20" s="8" t="s">
        <v>615</v>
      </c>
      <c r="F20" s="8" t="s">
        <v>705</v>
      </c>
      <c r="G20" s="55">
        <v>12</v>
      </c>
      <c r="H20" s="55"/>
      <c r="I20" s="8" t="s">
        <v>402</v>
      </c>
      <c r="J20" s="94">
        <f t="shared" si="3"/>
        <v>0</v>
      </c>
      <c r="K20" s="8">
        <v>80</v>
      </c>
      <c r="L20" s="96"/>
      <c r="M20" s="55" t="e">
        <f t="shared" si="0"/>
        <v>#DIV/0!</v>
      </c>
      <c r="N20" s="71" t="e">
        <f t="shared" si="1"/>
        <v>#DIV/0!</v>
      </c>
      <c r="O20" s="71" t="e">
        <f t="shared" si="2"/>
        <v>#DIV/0!</v>
      </c>
      <c r="P20" s="7"/>
    </row>
    <row r="21" spans="1:16" x14ac:dyDescent="0.2">
      <c r="A21" s="7" t="s">
        <v>663</v>
      </c>
      <c r="B21" s="8" t="s">
        <v>399</v>
      </c>
      <c r="C21" s="8" t="s">
        <v>148</v>
      </c>
      <c r="D21" s="7"/>
      <c r="E21" s="8" t="s">
        <v>615</v>
      </c>
      <c r="F21" s="8" t="s">
        <v>705</v>
      </c>
      <c r="G21" s="55">
        <v>49</v>
      </c>
      <c r="H21" s="55"/>
      <c r="I21" s="8" t="s">
        <v>402</v>
      </c>
      <c r="J21" s="94">
        <f t="shared" si="3"/>
        <v>0</v>
      </c>
      <c r="K21" s="8">
        <v>80</v>
      </c>
      <c r="L21" s="96"/>
      <c r="M21" s="55" t="e">
        <f t="shared" si="0"/>
        <v>#DIV/0!</v>
      </c>
      <c r="N21" s="71" t="e">
        <f t="shared" si="1"/>
        <v>#DIV/0!</v>
      </c>
      <c r="O21" s="71" t="e">
        <f t="shared" si="2"/>
        <v>#DIV/0!</v>
      </c>
      <c r="P21" s="7"/>
    </row>
    <row r="22" spans="1:16" x14ac:dyDescent="0.2">
      <c r="A22" s="7" t="s">
        <v>663</v>
      </c>
      <c r="B22" s="8" t="s">
        <v>399</v>
      </c>
      <c r="C22" s="8"/>
      <c r="D22" s="7"/>
      <c r="E22" s="8" t="s">
        <v>140</v>
      </c>
      <c r="F22" s="8" t="s">
        <v>708</v>
      </c>
      <c r="G22" s="55">
        <v>9</v>
      </c>
      <c r="H22" s="55"/>
      <c r="I22" s="8" t="s">
        <v>402</v>
      </c>
      <c r="J22" s="94">
        <f t="shared" si="3"/>
        <v>0</v>
      </c>
      <c r="K22" s="8">
        <v>40</v>
      </c>
      <c r="L22" s="96"/>
      <c r="M22" s="55" t="e">
        <f t="shared" si="0"/>
        <v>#DIV/0!</v>
      </c>
      <c r="N22" s="71" t="e">
        <f t="shared" si="1"/>
        <v>#DIV/0!</v>
      </c>
      <c r="O22" s="71" t="e">
        <f t="shared" si="2"/>
        <v>#DIV/0!</v>
      </c>
      <c r="P22" s="7"/>
    </row>
    <row r="23" spans="1:16" x14ac:dyDescent="0.2">
      <c r="A23" s="7" t="s">
        <v>663</v>
      </c>
      <c r="B23" s="8" t="s">
        <v>399</v>
      </c>
      <c r="C23" s="8"/>
      <c r="D23" s="7"/>
      <c r="E23" s="8" t="s">
        <v>131</v>
      </c>
      <c r="F23" s="8" t="s">
        <v>704</v>
      </c>
      <c r="G23" s="55">
        <v>12</v>
      </c>
      <c r="H23" s="55"/>
      <c r="I23" s="8" t="s">
        <v>402</v>
      </c>
      <c r="J23" s="94">
        <f t="shared" si="3"/>
        <v>0</v>
      </c>
      <c r="K23" s="8">
        <v>80</v>
      </c>
      <c r="L23" s="96"/>
      <c r="M23" s="55" t="e">
        <f t="shared" si="0"/>
        <v>#DIV/0!</v>
      </c>
      <c r="N23" s="71" t="e">
        <f t="shared" si="1"/>
        <v>#DIV/0!</v>
      </c>
      <c r="O23" s="71" t="e">
        <f t="shared" si="2"/>
        <v>#DIV/0!</v>
      </c>
      <c r="P23" s="7"/>
    </row>
    <row r="24" spans="1:16" x14ac:dyDescent="0.2">
      <c r="A24" s="7" t="s">
        <v>663</v>
      </c>
      <c r="B24" s="8" t="s">
        <v>399</v>
      </c>
      <c r="C24" s="8"/>
      <c r="D24" s="7"/>
      <c r="E24" s="8" t="s">
        <v>132</v>
      </c>
      <c r="F24" s="8" t="s">
        <v>704</v>
      </c>
      <c r="G24" s="55">
        <v>28</v>
      </c>
      <c r="H24" s="55"/>
      <c r="I24" s="8" t="s">
        <v>402</v>
      </c>
      <c r="J24" s="94">
        <f t="shared" si="3"/>
        <v>0</v>
      </c>
      <c r="K24" s="8">
        <v>200</v>
      </c>
      <c r="L24" s="96"/>
      <c r="M24" s="55" t="e">
        <f t="shared" si="0"/>
        <v>#DIV/0!</v>
      </c>
      <c r="N24" s="71" t="e">
        <f t="shared" si="1"/>
        <v>#DIV/0!</v>
      </c>
      <c r="O24" s="71" t="e">
        <f t="shared" si="2"/>
        <v>#DIV/0!</v>
      </c>
      <c r="P24" s="7"/>
    </row>
    <row r="25" spans="1:16" x14ac:dyDescent="0.2">
      <c r="A25" s="7" t="s">
        <v>663</v>
      </c>
      <c r="B25" s="8" t="s">
        <v>399</v>
      </c>
      <c r="C25" s="8"/>
      <c r="D25" s="7"/>
      <c r="E25" s="8" t="s">
        <v>142</v>
      </c>
      <c r="F25" s="8" t="s">
        <v>702</v>
      </c>
      <c r="G25" s="55">
        <v>5</v>
      </c>
      <c r="H25" s="55"/>
      <c r="I25" s="8" t="s">
        <v>128</v>
      </c>
      <c r="J25" s="94">
        <f t="shared" si="3"/>
        <v>0</v>
      </c>
      <c r="K25" s="8">
        <v>200</v>
      </c>
      <c r="L25" s="96"/>
      <c r="M25" s="55" t="e">
        <f t="shared" si="0"/>
        <v>#DIV/0!</v>
      </c>
      <c r="N25" s="71" t="e">
        <f t="shared" si="1"/>
        <v>#DIV/0!</v>
      </c>
      <c r="O25" s="71" t="e">
        <f t="shared" si="2"/>
        <v>#DIV/0!</v>
      </c>
      <c r="P25" s="7"/>
    </row>
    <row r="26" spans="1:16" x14ac:dyDescent="0.2">
      <c r="A26" s="7" t="s">
        <v>663</v>
      </c>
      <c r="B26" s="8" t="s">
        <v>399</v>
      </c>
      <c r="C26" s="8"/>
      <c r="D26" s="7"/>
      <c r="E26" s="8" t="s">
        <v>182</v>
      </c>
      <c r="F26" s="8" t="s">
        <v>702</v>
      </c>
      <c r="G26" s="55">
        <v>12</v>
      </c>
      <c r="H26" s="55"/>
      <c r="I26" s="8" t="s">
        <v>128</v>
      </c>
      <c r="J26" s="94">
        <f t="shared" si="3"/>
        <v>0</v>
      </c>
      <c r="K26" s="8">
        <v>200</v>
      </c>
      <c r="L26" s="96"/>
      <c r="M26" s="55" t="e">
        <f t="shared" si="0"/>
        <v>#DIV/0!</v>
      </c>
      <c r="N26" s="71" t="e">
        <f t="shared" si="1"/>
        <v>#DIV/0!</v>
      </c>
      <c r="O26" s="71" t="e">
        <f t="shared" si="2"/>
        <v>#DIV/0!</v>
      </c>
      <c r="P26" s="7"/>
    </row>
    <row r="27" spans="1:16" x14ac:dyDescent="0.2">
      <c r="A27" s="7" t="s">
        <v>663</v>
      </c>
      <c r="B27" s="8" t="s">
        <v>399</v>
      </c>
      <c r="C27" s="8"/>
      <c r="D27" s="7"/>
      <c r="E27" s="8" t="s">
        <v>136</v>
      </c>
      <c r="F27" s="8" t="s">
        <v>702</v>
      </c>
      <c r="G27" s="55">
        <v>5</v>
      </c>
      <c r="H27" s="55"/>
      <c r="I27" s="8" t="s">
        <v>128</v>
      </c>
      <c r="J27" s="94">
        <f t="shared" si="3"/>
        <v>0</v>
      </c>
      <c r="K27" s="8">
        <v>200</v>
      </c>
      <c r="L27" s="96"/>
      <c r="M27" s="55" t="e">
        <f t="shared" si="0"/>
        <v>#DIV/0!</v>
      </c>
      <c r="N27" s="71" t="e">
        <f t="shared" si="1"/>
        <v>#DIV/0!</v>
      </c>
      <c r="O27" s="71" t="e">
        <f t="shared" si="2"/>
        <v>#DIV/0!</v>
      </c>
      <c r="P27" s="7"/>
    </row>
    <row r="28" spans="1:16" x14ac:dyDescent="0.2">
      <c r="A28" s="7" t="s">
        <v>663</v>
      </c>
      <c r="B28" s="8" t="s">
        <v>399</v>
      </c>
      <c r="C28" s="8"/>
      <c r="D28" s="7"/>
      <c r="E28" s="8" t="s">
        <v>116</v>
      </c>
      <c r="F28" s="8" t="s">
        <v>704</v>
      </c>
      <c r="G28" s="55">
        <v>42</v>
      </c>
      <c r="H28" s="55"/>
      <c r="I28" s="8" t="s">
        <v>128</v>
      </c>
      <c r="J28" s="94">
        <f t="shared" si="3"/>
        <v>0</v>
      </c>
      <c r="K28" s="8">
        <v>200</v>
      </c>
      <c r="L28" s="96"/>
      <c r="M28" s="55" t="e">
        <f t="shared" si="0"/>
        <v>#DIV/0!</v>
      </c>
      <c r="N28" s="71" t="e">
        <f t="shared" si="1"/>
        <v>#DIV/0!</v>
      </c>
      <c r="O28" s="71" t="e">
        <f t="shared" si="2"/>
        <v>#DIV/0!</v>
      </c>
      <c r="P28" s="7"/>
    </row>
    <row r="29" spans="1:16" ht="13.5" thickBot="1" x14ac:dyDescent="0.25">
      <c r="A29" s="9" t="s">
        <v>663</v>
      </c>
      <c r="B29" s="10" t="s">
        <v>399</v>
      </c>
      <c r="C29" s="10"/>
      <c r="D29" s="9"/>
      <c r="E29" s="10" t="s">
        <v>179</v>
      </c>
      <c r="F29" s="8" t="s">
        <v>708</v>
      </c>
      <c r="G29" s="56">
        <v>12</v>
      </c>
      <c r="H29" s="56"/>
      <c r="I29" s="10" t="s">
        <v>403</v>
      </c>
      <c r="J29" s="94">
        <f t="shared" si="3"/>
        <v>0</v>
      </c>
      <c r="K29" s="10">
        <v>40</v>
      </c>
      <c r="L29" s="96"/>
      <c r="M29" s="55" t="e">
        <f t="shared" si="0"/>
        <v>#DIV/0!</v>
      </c>
      <c r="N29" s="71" t="e">
        <f t="shared" si="1"/>
        <v>#DIV/0!</v>
      </c>
      <c r="O29" s="71" t="e">
        <f t="shared" si="2"/>
        <v>#DIV/0!</v>
      </c>
      <c r="P29" s="9"/>
    </row>
    <row r="30" spans="1:16" ht="13.5" thickBot="1" x14ac:dyDescent="0.25">
      <c r="A30" s="3" t="s">
        <v>663</v>
      </c>
      <c r="B30" s="4"/>
      <c r="C30" s="4"/>
      <c r="D30" s="4"/>
      <c r="E30" s="4"/>
      <c r="F30" s="4" t="s">
        <v>134</v>
      </c>
      <c r="G30" s="57">
        <f>SUM(G2:G29)</f>
        <v>903</v>
      </c>
      <c r="H30" s="57"/>
      <c r="I30" s="4"/>
      <c r="J30" s="4"/>
      <c r="K30" s="4"/>
      <c r="L30" s="4"/>
      <c r="M30" s="57" t="e">
        <f>SUM(M2:M29)</f>
        <v>#DIV/0!</v>
      </c>
      <c r="N30" s="72" t="e">
        <f t="shared" ref="N30:O30" si="4">SUM(N2:N29)</f>
        <v>#DIV/0!</v>
      </c>
      <c r="O30" s="72" t="e">
        <f t="shared" si="4"/>
        <v>#DIV/0!</v>
      </c>
      <c r="P30" s="5"/>
    </row>
  </sheetData>
  <autoFilter ref="A1:P30" xr:uid="{E25E75D3-D829-4E7F-A5A4-18C3097F0C5D}"/>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6897-A294-405E-AEFF-F90EAFC55E6E}">
  <dimension ref="A2:G85"/>
  <sheetViews>
    <sheetView topLeftCell="A45" workbookViewId="0">
      <selection activeCell="A78" sqref="A78"/>
    </sheetView>
  </sheetViews>
  <sheetFormatPr defaultRowHeight="12.75" x14ac:dyDescent="0.2"/>
  <cols>
    <col min="1" max="1" width="61.375" customWidth="1"/>
    <col min="2" max="5" width="18.125" customWidth="1"/>
    <col min="6" max="6" width="18.75" customWidth="1"/>
  </cols>
  <sheetData>
    <row r="2" spans="1:7" ht="16.5" x14ac:dyDescent="0.3">
      <c r="A2" s="13" t="s">
        <v>9</v>
      </c>
      <c r="B2" s="13"/>
      <c r="C2" s="13"/>
      <c r="D2" s="13"/>
      <c r="E2" s="13"/>
      <c r="F2" s="13"/>
      <c r="G2" s="14"/>
    </row>
    <row r="3" spans="1:7" ht="16.5" x14ac:dyDescent="0.3">
      <c r="A3" s="13" t="s">
        <v>10</v>
      </c>
      <c r="B3" s="13"/>
      <c r="C3" s="13"/>
      <c r="D3" s="13"/>
      <c r="E3" s="13"/>
      <c r="F3" s="13"/>
      <c r="G3" s="14"/>
    </row>
    <row r="4" spans="1:7" ht="16.5" x14ac:dyDescent="0.3">
      <c r="A4" s="15" t="s">
        <v>11</v>
      </c>
      <c r="B4" s="16" t="s">
        <v>12</v>
      </c>
      <c r="C4" s="16" t="s">
        <v>13</v>
      </c>
      <c r="D4" s="16" t="s">
        <v>14</v>
      </c>
      <c r="E4" s="17" t="s">
        <v>15</v>
      </c>
      <c r="F4" s="13"/>
      <c r="G4" s="14"/>
    </row>
    <row r="5" spans="1:7" ht="16.5" x14ac:dyDescent="0.3">
      <c r="A5" s="18" t="s">
        <v>16</v>
      </c>
      <c r="B5" s="19">
        <v>0</v>
      </c>
      <c r="C5" s="20">
        <v>0</v>
      </c>
      <c r="D5" s="19">
        <v>0</v>
      </c>
      <c r="E5" s="21">
        <f>SUM(B5:D5)</f>
        <v>0</v>
      </c>
      <c r="F5" s="13"/>
      <c r="G5" s="14"/>
    </row>
    <row r="6" spans="1:7" ht="16.5" x14ac:dyDescent="0.3">
      <c r="A6" s="18" t="s">
        <v>17</v>
      </c>
      <c r="B6" s="19">
        <v>0</v>
      </c>
      <c r="C6" s="20">
        <v>0</v>
      </c>
      <c r="D6" s="19">
        <v>0</v>
      </c>
      <c r="E6" s="21">
        <f t="shared" ref="E6:E20" si="0">SUM(B6:D6)</f>
        <v>0</v>
      </c>
      <c r="F6" s="13"/>
      <c r="G6" s="14"/>
    </row>
    <row r="7" spans="1:7" ht="16.5" x14ac:dyDescent="0.3">
      <c r="A7" s="18" t="s">
        <v>18</v>
      </c>
      <c r="B7" s="19">
        <v>0</v>
      </c>
      <c r="C7" s="20">
        <v>0</v>
      </c>
      <c r="D7" s="19">
        <v>0</v>
      </c>
      <c r="E7" s="21">
        <f t="shared" si="0"/>
        <v>0</v>
      </c>
      <c r="F7" s="13"/>
      <c r="G7" s="14"/>
    </row>
    <row r="8" spans="1:7" ht="16.5" x14ac:dyDescent="0.3">
      <c r="A8" s="18" t="s">
        <v>19</v>
      </c>
      <c r="B8" s="19">
        <v>0</v>
      </c>
      <c r="C8" s="20">
        <v>0</v>
      </c>
      <c r="D8" s="19">
        <v>0</v>
      </c>
      <c r="E8" s="21">
        <f t="shared" si="0"/>
        <v>0</v>
      </c>
      <c r="F8" s="13"/>
      <c r="G8" s="14"/>
    </row>
    <row r="9" spans="1:7" ht="16.5" x14ac:dyDescent="0.3">
      <c r="A9" s="18" t="s">
        <v>20</v>
      </c>
      <c r="B9" s="19">
        <v>0</v>
      </c>
      <c r="C9" s="20">
        <v>0</v>
      </c>
      <c r="D9" s="19">
        <v>0</v>
      </c>
      <c r="E9" s="21">
        <f t="shared" si="0"/>
        <v>0</v>
      </c>
      <c r="F9" s="13"/>
      <c r="G9" s="14"/>
    </row>
    <row r="10" spans="1:7" ht="16.5" x14ac:dyDescent="0.3">
      <c r="A10" s="18" t="s">
        <v>21</v>
      </c>
      <c r="B10" s="19">
        <v>0</v>
      </c>
      <c r="C10" s="20">
        <v>0</v>
      </c>
      <c r="D10" s="19">
        <v>0</v>
      </c>
      <c r="E10" s="21">
        <f t="shared" si="0"/>
        <v>0</v>
      </c>
      <c r="F10" s="13"/>
      <c r="G10" s="14"/>
    </row>
    <row r="11" spans="1:7" ht="16.5" x14ac:dyDescent="0.3">
      <c r="A11" s="18" t="s">
        <v>22</v>
      </c>
      <c r="B11" s="19">
        <v>0</v>
      </c>
      <c r="C11" s="20">
        <v>0</v>
      </c>
      <c r="D11" s="19">
        <v>0</v>
      </c>
      <c r="E11" s="21">
        <f t="shared" si="0"/>
        <v>0</v>
      </c>
      <c r="F11" s="13"/>
      <c r="G11" s="14"/>
    </row>
    <row r="12" spans="1:7" ht="16.5" x14ac:dyDescent="0.3">
      <c r="A12" s="18" t="s">
        <v>23</v>
      </c>
      <c r="B12" s="19">
        <v>0</v>
      </c>
      <c r="C12" s="20">
        <v>0</v>
      </c>
      <c r="D12" s="19">
        <v>0</v>
      </c>
      <c r="E12" s="21">
        <f t="shared" si="0"/>
        <v>0</v>
      </c>
      <c r="F12" s="13"/>
      <c r="G12" s="14"/>
    </row>
    <row r="13" spans="1:7" ht="16.5" x14ac:dyDescent="0.3">
      <c r="A13" s="18" t="s">
        <v>24</v>
      </c>
      <c r="B13" s="19">
        <v>0</v>
      </c>
      <c r="C13" s="20">
        <v>0</v>
      </c>
      <c r="D13" s="19">
        <v>0</v>
      </c>
      <c r="E13" s="21">
        <f t="shared" si="0"/>
        <v>0</v>
      </c>
      <c r="F13" s="13"/>
      <c r="G13" s="14"/>
    </row>
    <row r="14" spans="1:7" ht="16.5" x14ac:dyDescent="0.3">
      <c r="A14" s="18" t="s">
        <v>25</v>
      </c>
      <c r="B14" s="19">
        <v>0</v>
      </c>
      <c r="C14" s="20">
        <v>0</v>
      </c>
      <c r="D14" s="19">
        <v>0</v>
      </c>
      <c r="E14" s="21">
        <f t="shared" si="0"/>
        <v>0</v>
      </c>
      <c r="F14" s="13"/>
      <c r="G14" s="14"/>
    </row>
    <row r="15" spans="1:7" ht="16.5" x14ac:dyDescent="0.3">
      <c r="A15" s="18" t="s">
        <v>26</v>
      </c>
      <c r="B15" s="19">
        <v>0</v>
      </c>
      <c r="C15" s="20">
        <v>0</v>
      </c>
      <c r="D15" s="19">
        <v>0</v>
      </c>
      <c r="E15" s="21">
        <f t="shared" si="0"/>
        <v>0</v>
      </c>
      <c r="F15" s="13"/>
      <c r="G15" s="14"/>
    </row>
    <row r="16" spans="1:7" ht="16.5" x14ac:dyDescent="0.3">
      <c r="A16" s="18" t="s">
        <v>27</v>
      </c>
      <c r="B16" s="19">
        <v>0</v>
      </c>
      <c r="C16" s="20">
        <v>0</v>
      </c>
      <c r="D16" s="19">
        <v>0</v>
      </c>
      <c r="E16" s="21">
        <f t="shared" si="0"/>
        <v>0</v>
      </c>
      <c r="F16" s="13"/>
      <c r="G16" s="14"/>
    </row>
    <row r="17" spans="1:7" ht="16.5" x14ac:dyDescent="0.3">
      <c r="A17" s="18" t="s">
        <v>28</v>
      </c>
      <c r="B17" s="19">
        <v>0</v>
      </c>
      <c r="C17" s="20">
        <v>0</v>
      </c>
      <c r="D17" s="19">
        <v>0</v>
      </c>
      <c r="E17" s="21">
        <f t="shared" si="0"/>
        <v>0</v>
      </c>
      <c r="F17" s="13"/>
      <c r="G17" s="14"/>
    </row>
    <row r="18" spans="1:7" ht="16.5" x14ac:dyDescent="0.3">
      <c r="A18" s="18" t="s">
        <v>29</v>
      </c>
      <c r="B18" s="19">
        <v>0</v>
      </c>
      <c r="C18" s="20">
        <v>0</v>
      </c>
      <c r="D18" s="19">
        <v>0</v>
      </c>
      <c r="E18" s="21">
        <f t="shared" si="0"/>
        <v>0</v>
      </c>
      <c r="F18" s="13"/>
      <c r="G18" s="14"/>
    </row>
    <row r="19" spans="1:7" ht="16.5" x14ac:dyDescent="0.3">
      <c r="A19" s="18" t="s">
        <v>30</v>
      </c>
      <c r="B19" s="19">
        <v>0</v>
      </c>
      <c r="C19" s="20">
        <v>0</v>
      </c>
      <c r="D19" s="19">
        <v>0</v>
      </c>
      <c r="E19" s="21">
        <f t="shared" si="0"/>
        <v>0</v>
      </c>
      <c r="F19" s="13"/>
      <c r="G19" s="14"/>
    </row>
    <row r="20" spans="1:7" ht="17.25" thickBot="1" x14ac:dyDescent="0.35">
      <c r="A20" s="18" t="s">
        <v>31</v>
      </c>
      <c r="B20" s="19">
        <v>0</v>
      </c>
      <c r="C20" s="20">
        <v>0</v>
      </c>
      <c r="D20" s="19">
        <v>0</v>
      </c>
      <c r="E20" s="22">
        <f t="shared" si="0"/>
        <v>0</v>
      </c>
      <c r="F20" s="13"/>
      <c r="G20" s="14"/>
    </row>
    <row r="21" spans="1:7" ht="13.5" thickBot="1" x14ac:dyDescent="0.25">
      <c r="A21" s="23" t="s">
        <v>32</v>
      </c>
      <c r="B21" s="13"/>
      <c r="C21" s="13"/>
      <c r="D21" s="13"/>
      <c r="E21" s="24">
        <f>SUM(E5:E20)</f>
        <v>0</v>
      </c>
      <c r="F21" s="25" t="s">
        <v>33</v>
      </c>
      <c r="G21" s="26">
        <v>6</v>
      </c>
    </row>
    <row r="22" spans="1:7" x14ac:dyDescent="0.2">
      <c r="A22" s="13"/>
      <c r="B22" s="13"/>
      <c r="C22" s="13"/>
      <c r="D22" s="13"/>
      <c r="E22" s="13"/>
      <c r="F22" s="25"/>
      <c r="G22" s="27"/>
    </row>
    <row r="23" spans="1:7" x14ac:dyDescent="0.2">
      <c r="A23" s="15" t="s">
        <v>34</v>
      </c>
      <c r="B23" s="16" t="s">
        <v>12</v>
      </c>
      <c r="C23" s="16" t="s">
        <v>13</v>
      </c>
      <c r="D23" s="28" t="s">
        <v>14</v>
      </c>
      <c r="E23" s="17" t="s">
        <v>35</v>
      </c>
      <c r="F23" s="25"/>
      <c r="G23" s="27"/>
    </row>
    <row r="24" spans="1:7" x14ac:dyDescent="0.2">
      <c r="A24" s="18" t="s">
        <v>36</v>
      </c>
      <c r="B24" s="19">
        <v>0</v>
      </c>
      <c r="C24" s="20">
        <v>0</v>
      </c>
      <c r="D24" s="20">
        <v>0</v>
      </c>
      <c r="E24" s="21">
        <f>SUM(B24:D24)</f>
        <v>0</v>
      </c>
      <c r="F24" s="25"/>
      <c r="G24" s="27"/>
    </row>
    <row r="25" spans="1:7" ht="13.5" thickBot="1" x14ac:dyDescent="0.25">
      <c r="A25" s="18" t="s">
        <v>37</v>
      </c>
      <c r="B25" s="19">
        <v>0</v>
      </c>
      <c r="C25" s="20">
        <v>0</v>
      </c>
      <c r="D25" s="20">
        <v>0</v>
      </c>
      <c r="E25" s="22">
        <f>SUM(B25:D25)</f>
        <v>0</v>
      </c>
      <c r="F25" s="25"/>
      <c r="G25" s="27"/>
    </row>
    <row r="26" spans="1:7" ht="13.5" thickBot="1" x14ac:dyDescent="0.25">
      <c r="A26" s="23" t="s">
        <v>38</v>
      </c>
      <c r="B26" s="13"/>
      <c r="C26" s="13"/>
      <c r="D26" s="13"/>
      <c r="E26" s="24">
        <f>SUM(E24:E25)</f>
        <v>0</v>
      </c>
      <c r="F26" s="25" t="s">
        <v>33</v>
      </c>
      <c r="G26" s="26">
        <v>2</v>
      </c>
    </row>
    <row r="27" spans="1:7" x14ac:dyDescent="0.2">
      <c r="A27" s="13"/>
      <c r="B27" s="13"/>
      <c r="C27" s="13"/>
      <c r="D27" s="13"/>
      <c r="E27" s="13"/>
      <c r="F27" s="25"/>
      <c r="G27" s="27"/>
    </row>
    <row r="28" spans="1:7" x14ac:dyDescent="0.2">
      <c r="A28" s="15" t="s">
        <v>39</v>
      </c>
      <c r="B28" s="16" t="s">
        <v>12</v>
      </c>
      <c r="C28" s="16" t="s">
        <v>13</v>
      </c>
      <c r="D28" s="16" t="s">
        <v>14</v>
      </c>
      <c r="E28" s="17" t="s">
        <v>35</v>
      </c>
      <c r="F28" s="25"/>
      <c r="G28" s="27"/>
    </row>
    <row r="29" spans="1:7" x14ac:dyDescent="0.2">
      <c r="A29" s="18" t="s">
        <v>40</v>
      </c>
      <c r="B29" s="19">
        <v>0</v>
      </c>
      <c r="C29" s="20">
        <v>0</v>
      </c>
      <c r="D29" s="20">
        <v>0</v>
      </c>
      <c r="E29" s="21">
        <f t="shared" ref="E29" si="1">SUM(B29:D29)</f>
        <v>0</v>
      </c>
      <c r="F29" s="25"/>
      <c r="G29" s="27"/>
    </row>
    <row r="30" spans="1:7" x14ac:dyDescent="0.2">
      <c r="A30" s="29" t="s">
        <v>41</v>
      </c>
      <c r="B30" s="16" t="s">
        <v>42</v>
      </c>
      <c r="C30" s="30" t="s">
        <v>43</v>
      </c>
      <c r="D30" s="30" t="s">
        <v>44</v>
      </c>
      <c r="E30" s="30"/>
      <c r="F30" s="25"/>
      <c r="G30" s="27"/>
    </row>
    <row r="31" spans="1:7" ht="13.5" thickBot="1" x14ac:dyDescent="0.25">
      <c r="A31" s="18" t="s">
        <v>45</v>
      </c>
      <c r="B31" s="19">
        <v>0</v>
      </c>
      <c r="C31" s="19">
        <v>0</v>
      </c>
      <c r="D31" s="19">
        <v>0</v>
      </c>
      <c r="E31" s="22">
        <f>SUM(B31:D31)</f>
        <v>0</v>
      </c>
      <c r="F31" s="25"/>
      <c r="G31" s="27"/>
    </row>
    <row r="32" spans="1:7" ht="13.5" thickBot="1" x14ac:dyDescent="0.25">
      <c r="A32" s="23" t="s">
        <v>46</v>
      </c>
      <c r="B32" s="13"/>
      <c r="C32" s="13"/>
      <c r="D32" s="13"/>
      <c r="E32" s="24">
        <f>SUM(E29:E29,E31)</f>
        <v>0</v>
      </c>
      <c r="F32" s="25" t="s">
        <v>33</v>
      </c>
      <c r="G32" s="26">
        <v>2</v>
      </c>
    </row>
    <row r="33" spans="1:7" x14ac:dyDescent="0.2">
      <c r="A33" s="13"/>
      <c r="B33" s="13"/>
      <c r="C33" s="13"/>
      <c r="D33" s="13"/>
      <c r="E33" s="13"/>
      <c r="F33" s="25"/>
      <c r="G33" s="27"/>
    </row>
    <row r="34" spans="1:7" x14ac:dyDescent="0.2">
      <c r="A34" s="15" t="s">
        <v>47</v>
      </c>
      <c r="B34" s="16" t="s">
        <v>12</v>
      </c>
      <c r="C34" s="16" t="s">
        <v>13</v>
      </c>
      <c r="D34" s="28" t="s">
        <v>14</v>
      </c>
      <c r="E34" s="17" t="s">
        <v>35</v>
      </c>
      <c r="F34" s="25"/>
      <c r="G34" s="27"/>
    </row>
    <row r="35" spans="1:7" x14ac:dyDescent="0.2">
      <c r="A35" s="18" t="s">
        <v>48</v>
      </c>
      <c r="B35" s="19">
        <v>0</v>
      </c>
      <c r="C35" s="20">
        <v>0</v>
      </c>
      <c r="D35" s="20">
        <v>0</v>
      </c>
      <c r="E35" s="21">
        <f>SUM(B35:D35)</f>
        <v>0</v>
      </c>
      <c r="F35" s="25"/>
      <c r="G35" s="27"/>
    </row>
    <row r="36" spans="1:7" x14ac:dyDescent="0.2">
      <c r="A36" s="18" t="s">
        <v>49</v>
      </c>
      <c r="B36" s="19">
        <v>0</v>
      </c>
      <c r="C36" s="20">
        <v>0</v>
      </c>
      <c r="D36" s="20">
        <v>0</v>
      </c>
      <c r="E36" s="21">
        <f t="shared" ref="E36:E39" si="2">SUM(B36:D36)</f>
        <v>0</v>
      </c>
      <c r="F36" s="25"/>
      <c r="G36" s="27"/>
    </row>
    <row r="37" spans="1:7" x14ac:dyDescent="0.2">
      <c r="A37" s="18" t="s">
        <v>50</v>
      </c>
      <c r="B37" s="19">
        <v>0</v>
      </c>
      <c r="C37" s="20">
        <v>0</v>
      </c>
      <c r="D37" s="20">
        <v>0</v>
      </c>
      <c r="E37" s="21">
        <f t="shared" si="2"/>
        <v>0</v>
      </c>
      <c r="F37" s="25"/>
      <c r="G37" s="27"/>
    </row>
    <row r="38" spans="1:7" x14ac:dyDescent="0.2">
      <c r="A38" s="18" t="s">
        <v>51</v>
      </c>
      <c r="B38" s="19">
        <v>0</v>
      </c>
      <c r="C38" s="20">
        <v>0</v>
      </c>
      <c r="D38" s="20">
        <v>0</v>
      </c>
      <c r="E38" s="21">
        <f t="shared" si="2"/>
        <v>0</v>
      </c>
      <c r="F38" s="25"/>
      <c r="G38" s="27"/>
    </row>
    <row r="39" spans="1:7" x14ac:dyDescent="0.2">
      <c r="A39" s="18" t="s">
        <v>52</v>
      </c>
      <c r="B39" s="19">
        <v>0</v>
      </c>
      <c r="C39" s="20">
        <v>0</v>
      </c>
      <c r="D39" s="20">
        <v>0</v>
      </c>
      <c r="E39" s="21">
        <f t="shared" si="2"/>
        <v>0</v>
      </c>
      <c r="F39" s="25"/>
      <c r="G39" s="27"/>
    </row>
    <row r="40" spans="1:7" x14ac:dyDescent="0.2">
      <c r="A40" s="31" t="s">
        <v>53</v>
      </c>
      <c r="B40" s="16" t="s">
        <v>54</v>
      </c>
      <c r="C40" s="16" t="s">
        <v>55</v>
      </c>
      <c r="D40" s="30" t="s">
        <v>56</v>
      </c>
      <c r="E40" s="30"/>
      <c r="F40" s="25"/>
      <c r="G40" s="27"/>
    </row>
    <row r="41" spans="1:7" ht="13.5" thickBot="1" x14ac:dyDescent="0.25">
      <c r="A41" s="32" t="s">
        <v>57</v>
      </c>
      <c r="B41" s="19">
        <v>0</v>
      </c>
      <c r="C41" s="19">
        <v>0</v>
      </c>
      <c r="D41" s="19">
        <v>0</v>
      </c>
      <c r="E41" s="22">
        <f>SUM(B41:D41)</f>
        <v>0</v>
      </c>
      <c r="F41" s="25"/>
      <c r="G41" s="27"/>
    </row>
    <row r="42" spans="1:7" ht="13.5" thickBot="1" x14ac:dyDescent="0.25">
      <c r="A42" s="23" t="s">
        <v>58</v>
      </c>
      <c r="B42" s="33"/>
      <c r="C42" s="33"/>
      <c r="D42" s="33"/>
      <c r="E42" s="24">
        <f>SUM(E35:E39,E41)</f>
        <v>0</v>
      </c>
      <c r="F42" s="25" t="s">
        <v>33</v>
      </c>
      <c r="G42" s="26">
        <v>4</v>
      </c>
    </row>
    <row r="43" spans="1:7" x14ac:dyDescent="0.2">
      <c r="A43" s="33"/>
      <c r="B43" s="33"/>
      <c r="C43" s="33"/>
      <c r="D43" s="33"/>
      <c r="E43" s="13"/>
      <c r="F43" s="25"/>
      <c r="G43" s="27"/>
    </row>
    <row r="44" spans="1:7" x14ac:dyDescent="0.2">
      <c r="A44" s="30" t="s">
        <v>59</v>
      </c>
      <c r="B44" s="16" t="s">
        <v>12</v>
      </c>
      <c r="C44" s="16" t="s">
        <v>13</v>
      </c>
      <c r="D44" s="28" t="s">
        <v>14</v>
      </c>
      <c r="E44" s="17" t="s">
        <v>35</v>
      </c>
      <c r="F44" s="25"/>
      <c r="G44" s="27"/>
    </row>
    <row r="45" spans="1:7" x14ac:dyDescent="0.2">
      <c r="A45" s="18" t="s">
        <v>60</v>
      </c>
      <c r="B45" s="19">
        <v>0</v>
      </c>
      <c r="C45" s="20">
        <v>0</v>
      </c>
      <c r="D45" s="20">
        <v>0</v>
      </c>
      <c r="E45" s="21">
        <f>SUM(B45:D45)</f>
        <v>0</v>
      </c>
      <c r="F45" s="25"/>
      <c r="G45" s="27"/>
    </row>
    <row r="46" spans="1:7" ht="13.5" thickBot="1" x14ac:dyDescent="0.25">
      <c r="A46" s="18" t="s">
        <v>61</v>
      </c>
      <c r="B46" s="19">
        <v>0</v>
      </c>
      <c r="C46" s="20">
        <v>0</v>
      </c>
      <c r="D46" s="20">
        <v>0</v>
      </c>
      <c r="E46" s="22">
        <f>SUM(B46:D46)</f>
        <v>0</v>
      </c>
      <c r="F46" s="25"/>
      <c r="G46" s="27"/>
    </row>
    <row r="47" spans="1:7" ht="13.5" thickBot="1" x14ac:dyDescent="0.25">
      <c r="A47" s="23" t="s">
        <v>62</v>
      </c>
      <c r="B47" s="13"/>
      <c r="C47" s="13"/>
      <c r="D47" s="13"/>
      <c r="E47" s="24">
        <f>SUM(E45:E46)</f>
        <v>0</v>
      </c>
      <c r="F47" s="25" t="s">
        <v>33</v>
      </c>
      <c r="G47" s="26">
        <v>2</v>
      </c>
    </row>
    <row r="48" spans="1:7" ht="15" x14ac:dyDescent="0.3">
      <c r="A48" s="34"/>
      <c r="B48" s="34"/>
      <c r="C48" s="34"/>
      <c r="D48" s="34"/>
      <c r="E48" s="13"/>
      <c r="F48" s="25"/>
      <c r="G48" s="27"/>
    </row>
    <row r="49" spans="1:7" ht="22.5" x14ac:dyDescent="0.2">
      <c r="A49" s="15" t="s">
        <v>63</v>
      </c>
      <c r="B49" s="35" t="s">
        <v>64</v>
      </c>
      <c r="C49" s="35" t="s">
        <v>65</v>
      </c>
      <c r="D49" s="35" t="s">
        <v>66</v>
      </c>
      <c r="E49" s="17" t="s">
        <v>35</v>
      </c>
      <c r="F49" s="25"/>
      <c r="G49" s="27"/>
    </row>
    <row r="50" spans="1:7" x14ac:dyDescent="0.2">
      <c r="A50" s="18" t="s">
        <v>67</v>
      </c>
      <c r="B50" s="19">
        <v>0</v>
      </c>
      <c r="C50" s="19">
        <v>0</v>
      </c>
      <c r="D50" s="19">
        <v>0</v>
      </c>
      <c r="E50" s="21">
        <f>SUM(B50:D50)</f>
        <v>0</v>
      </c>
      <c r="F50" s="25"/>
      <c r="G50" s="27"/>
    </row>
    <row r="51" spans="1:7" x14ac:dyDescent="0.2">
      <c r="A51" s="18" t="s">
        <v>68</v>
      </c>
      <c r="B51" s="19">
        <v>0</v>
      </c>
      <c r="C51" s="20">
        <v>0</v>
      </c>
      <c r="D51" s="20">
        <v>0</v>
      </c>
      <c r="E51" s="21">
        <f t="shared" ref="E51:E53" si="3">SUM(B51:D51)</f>
        <v>0</v>
      </c>
      <c r="F51" s="25"/>
      <c r="G51" s="27"/>
    </row>
    <row r="52" spans="1:7" x14ac:dyDescent="0.2">
      <c r="A52" s="18" t="s">
        <v>69</v>
      </c>
      <c r="B52" s="19">
        <v>0</v>
      </c>
      <c r="C52" s="20">
        <v>0</v>
      </c>
      <c r="D52" s="20">
        <v>0</v>
      </c>
      <c r="E52" s="21">
        <f t="shared" si="3"/>
        <v>0</v>
      </c>
      <c r="F52" s="25"/>
      <c r="G52" s="27"/>
    </row>
    <row r="53" spans="1:7" ht="13.5" thickBot="1" x14ac:dyDescent="0.25">
      <c r="A53" s="18" t="s">
        <v>70</v>
      </c>
      <c r="B53" s="19">
        <v>0</v>
      </c>
      <c r="C53" s="20">
        <v>0</v>
      </c>
      <c r="D53" s="20">
        <v>0</v>
      </c>
      <c r="E53" s="22">
        <f t="shared" si="3"/>
        <v>0</v>
      </c>
      <c r="F53" s="25"/>
      <c r="G53" s="27"/>
    </row>
    <row r="54" spans="1:7" ht="13.5" thickBot="1" x14ac:dyDescent="0.25">
      <c r="A54" s="23" t="s">
        <v>71</v>
      </c>
      <c r="B54" s="13"/>
      <c r="C54" s="13"/>
      <c r="D54" s="13"/>
      <c r="E54" s="24">
        <f>SUM(E50:E53)</f>
        <v>0</v>
      </c>
      <c r="F54" s="25" t="s">
        <v>33</v>
      </c>
      <c r="G54" s="26">
        <v>8</v>
      </c>
    </row>
    <row r="55" spans="1:7" x14ac:dyDescent="0.2">
      <c r="A55" s="13"/>
      <c r="B55" s="13"/>
      <c r="C55" s="13"/>
      <c r="D55" s="13"/>
      <c r="E55" s="13"/>
      <c r="F55" s="25"/>
      <c r="G55" s="27"/>
    </row>
    <row r="56" spans="1:7" x14ac:dyDescent="0.2">
      <c r="A56" s="36" t="s">
        <v>72</v>
      </c>
      <c r="B56" s="30" t="s">
        <v>73</v>
      </c>
      <c r="C56" s="30" t="s">
        <v>74</v>
      </c>
      <c r="D56" s="30" t="s">
        <v>75</v>
      </c>
      <c r="E56" s="17" t="s">
        <v>35</v>
      </c>
      <c r="F56" s="25"/>
      <c r="G56" s="27"/>
    </row>
    <row r="57" spans="1:7" x14ac:dyDescent="0.2">
      <c r="A57" s="32" t="s">
        <v>76</v>
      </c>
      <c r="B57" s="19">
        <v>0</v>
      </c>
      <c r="C57" s="19">
        <v>0</v>
      </c>
      <c r="D57" s="19">
        <v>0</v>
      </c>
      <c r="E57" s="21">
        <f>SUM(B57:D57)</f>
        <v>0</v>
      </c>
      <c r="F57" s="25"/>
      <c r="G57" s="27"/>
    </row>
    <row r="58" spans="1:7" x14ac:dyDescent="0.2">
      <c r="A58" s="32" t="s">
        <v>77</v>
      </c>
      <c r="B58" s="19">
        <v>0</v>
      </c>
      <c r="C58" s="19">
        <v>0</v>
      </c>
      <c r="D58" s="19">
        <v>0</v>
      </c>
      <c r="E58" s="21">
        <f t="shared" ref="E58:E61" si="4">SUM(B58:D58)</f>
        <v>0</v>
      </c>
      <c r="F58" s="25"/>
      <c r="G58" s="27"/>
    </row>
    <row r="59" spans="1:7" x14ac:dyDescent="0.2">
      <c r="A59" s="32" t="s">
        <v>78</v>
      </c>
      <c r="B59" s="19">
        <v>0</v>
      </c>
      <c r="C59" s="19">
        <v>0</v>
      </c>
      <c r="D59" s="19">
        <v>0</v>
      </c>
      <c r="E59" s="21">
        <f t="shared" si="4"/>
        <v>0</v>
      </c>
      <c r="F59" s="25"/>
      <c r="G59" s="27"/>
    </row>
    <row r="60" spans="1:7" x14ac:dyDescent="0.2">
      <c r="A60" s="32" t="s">
        <v>79</v>
      </c>
      <c r="B60" s="19">
        <v>0</v>
      </c>
      <c r="C60" s="19">
        <v>0</v>
      </c>
      <c r="D60" s="19">
        <v>0</v>
      </c>
      <c r="E60" s="21">
        <f t="shared" si="4"/>
        <v>0</v>
      </c>
      <c r="F60" s="25"/>
      <c r="G60" s="27"/>
    </row>
    <row r="61" spans="1:7" ht="13.5" thickBot="1" x14ac:dyDescent="0.25">
      <c r="A61" s="32" t="s">
        <v>80</v>
      </c>
      <c r="B61" s="19">
        <v>0</v>
      </c>
      <c r="C61" s="19">
        <v>0</v>
      </c>
      <c r="D61" s="19">
        <v>0</v>
      </c>
      <c r="E61" s="22">
        <f t="shared" si="4"/>
        <v>0</v>
      </c>
      <c r="F61" s="25"/>
      <c r="G61" s="27"/>
    </row>
    <row r="62" spans="1:7" ht="13.5" thickBot="1" x14ac:dyDescent="0.25">
      <c r="A62" s="23" t="s">
        <v>81</v>
      </c>
      <c r="B62" s="37"/>
      <c r="C62" s="37"/>
      <c r="D62" s="37"/>
      <c r="E62" s="24">
        <f>SUM(E57:E61)</f>
        <v>0</v>
      </c>
      <c r="F62" s="25" t="s">
        <v>33</v>
      </c>
      <c r="G62" s="26">
        <v>6</v>
      </c>
    </row>
    <row r="63" spans="1:7" x14ac:dyDescent="0.2">
      <c r="A63" s="37"/>
      <c r="B63" s="37"/>
      <c r="C63" s="37"/>
      <c r="D63" s="37"/>
      <c r="E63" s="37"/>
      <c r="F63" s="25"/>
      <c r="G63" s="27"/>
    </row>
    <row r="64" spans="1:7" x14ac:dyDescent="0.2">
      <c r="A64" s="30" t="s">
        <v>82</v>
      </c>
      <c r="B64" s="16" t="s">
        <v>83</v>
      </c>
      <c r="C64" s="30" t="s">
        <v>84</v>
      </c>
      <c r="D64" s="30" t="s">
        <v>85</v>
      </c>
      <c r="E64" s="17" t="s">
        <v>35</v>
      </c>
      <c r="F64" s="25"/>
      <c r="G64" s="27"/>
    </row>
    <row r="65" spans="1:7" x14ac:dyDescent="0.2">
      <c r="A65" s="32" t="s">
        <v>86</v>
      </c>
      <c r="B65" s="19">
        <v>0</v>
      </c>
      <c r="C65" s="19">
        <v>0</v>
      </c>
      <c r="D65" s="19">
        <v>0</v>
      </c>
      <c r="E65" s="21">
        <f t="shared" ref="E65:E70" si="5">SUM(B65:D65)</f>
        <v>0</v>
      </c>
      <c r="F65" s="25"/>
      <c r="G65" s="27"/>
    </row>
    <row r="66" spans="1:7" x14ac:dyDescent="0.2">
      <c r="A66" s="32" t="s">
        <v>87</v>
      </c>
      <c r="B66" s="19">
        <v>0</v>
      </c>
      <c r="C66" s="19">
        <v>0</v>
      </c>
      <c r="D66" s="19">
        <v>0</v>
      </c>
      <c r="E66" s="21">
        <f t="shared" si="5"/>
        <v>0</v>
      </c>
      <c r="F66" s="25"/>
      <c r="G66" s="27"/>
    </row>
    <row r="67" spans="1:7" x14ac:dyDescent="0.2">
      <c r="A67" s="32" t="s">
        <v>88</v>
      </c>
      <c r="B67" s="19">
        <v>0</v>
      </c>
      <c r="C67" s="19">
        <v>0</v>
      </c>
      <c r="D67" s="19">
        <v>0</v>
      </c>
      <c r="E67" s="21">
        <f t="shared" si="5"/>
        <v>0</v>
      </c>
      <c r="F67" s="25"/>
      <c r="G67" s="27"/>
    </row>
    <row r="68" spans="1:7" x14ac:dyDescent="0.2">
      <c r="A68" s="32" t="s">
        <v>89</v>
      </c>
      <c r="B68" s="19">
        <v>0</v>
      </c>
      <c r="C68" s="19">
        <v>0</v>
      </c>
      <c r="D68" s="19">
        <v>0</v>
      </c>
      <c r="E68" s="21">
        <f t="shared" si="5"/>
        <v>0</v>
      </c>
      <c r="F68" s="25"/>
      <c r="G68" s="27"/>
    </row>
    <row r="69" spans="1:7" x14ac:dyDescent="0.2">
      <c r="A69" s="32" t="s">
        <v>90</v>
      </c>
      <c r="B69" s="19">
        <v>0</v>
      </c>
      <c r="C69" s="19">
        <v>0</v>
      </c>
      <c r="D69" s="19">
        <v>0</v>
      </c>
      <c r="E69" s="21">
        <f t="shared" si="5"/>
        <v>0</v>
      </c>
      <c r="F69" s="25"/>
      <c r="G69" s="27"/>
    </row>
    <row r="70" spans="1:7" x14ac:dyDescent="0.2">
      <c r="A70" s="32" t="s">
        <v>91</v>
      </c>
      <c r="B70" s="19">
        <v>0</v>
      </c>
      <c r="C70" s="19">
        <v>0</v>
      </c>
      <c r="D70" s="19">
        <v>0</v>
      </c>
      <c r="E70" s="21">
        <f t="shared" si="5"/>
        <v>0</v>
      </c>
      <c r="F70" s="25"/>
      <c r="G70" s="27"/>
    </row>
    <row r="71" spans="1:7" x14ac:dyDescent="0.2">
      <c r="A71" s="38"/>
      <c r="B71" s="16" t="s">
        <v>54</v>
      </c>
      <c r="C71" s="16" t="s">
        <v>92</v>
      </c>
      <c r="D71" s="30" t="s">
        <v>56</v>
      </c>
      <c r="E71" s="30"/>
      <c r="F71" s="25"/>
      <c r="G71" s="27"/>
    </row>
    <row r="72" spans="1:7" x14ac:dyDescent="0.2">
      <c r="A72" s="32" t="s">
        <v>93</v>
      </c>
      <c r="B72" s="19">
        <v>0</v>
      </c>
      <c r="C72" s="19">
        <v>0</v>
      </c>
      <c r="D72" s="19">
        <v>0</v>
      </c>
      <c r="E72" s="21">
        <f>SUM(B72:D72)</f>
        <v>0</v>
      </c>
      <c r="F72" s="25"/>
      <c r="G72" s="27"/>
    </row>
    <row r="73" spans="1:7" x14ac:dyDescent="0.2">
      <c r="A73" s="32" t="s">
        <v>94</v>
      </c>
      <c r="B73" s="19">
        <v>0</v>
      </c>
      <c r="C73" s="19">
        <v>0</v>
      </c>
      <c r="D73" s="19">
        <v>0</v>
      </c>
      <c r="E73" s="21">
        <f t="shared" ref="E73:E74" si="6">SUM(B73:D73)</f>
        <v>0</v>
      </c>
      <c r="F73" s="25"/>
      <c r="G73" s="27"/>
    </row>
    <row r="74" spans="1:7" ht="13.5" thickBot="1" x14ac:dyDescent="0.25">
      <c r="A74" s="32" t="s">
        <v>95</v>
      </c>
      <c r="B74" s="19">
        <v>0</v>
      </c>
      <c r="C74" s="19">
        <v>0</v>
      </c>
      <c r="D74" s="19">
        <v>0</v>
      </c>
      <c r="E74" s="22">
        <f t="shared" si="6"/>
        <v>0</v>
      </c>
      <c r="F74" s="25"/>
      <c r="G74" s="27"/>
    </row>
    <row r="75" spans="1:7" ht="13.5" thickBot="1" x14ac:dyDescent="0.25">
      <c r="A75" s="23" t="s">
        <v>96</v>
      </c>
      <c r="B75" s="37"/>
      <c r="C75" s="37"/>
      <c r="D75" s="37"/>
      <c r="E75" s="24">
        <f>SUM(E65:E70,E72:E74)</f>
        <v>0</v>
      </c>
      <c r="F75" s="25" t="s">
        <v>33</v>
      </c>
      <c r="G75" s="26">
        <v>6</v>
      </c>
    </row>
    <row r="76" spans="1:7" ht="13.5" thickBot="1" x14ac:dyDescent="0.25">
      <c r="A76" s="13"/>
      <c r="B76" s="13"/>
      <c r="C76" s="13"/>
      <c r="D76" s="13"/>
      <c r="E76" s="13"/>
      <c r="F76" s="25"/>
      <c r="G76" s="27"/>
    </row>
    <row r="77" spans="1:7" ht="13.5" thickBot="1" x14ac:dyDescent="0.25">
      <c r="A77" s="13"/>
      <c r="B77" s="13"/>
      <c r="C77" s="102" t="s">
        <v>97</v>
      </c>
      <c r="D77" s="102"/>
      <c r="E77" s="102"/>
      <c r="F77" s="102"/>
      <c r="G77" s="39">
        <f>SUM(G21,G26,G32,G42,G47,G54,G62,G75)</f>
        <v>36</v>
      </c>
    </row>
    <row r="78" spans="1:7" ht="16.5" x14ac:dyDescent="0.3">
      <c r="A78" s="13"/>
      <c r="B78" s="13"/>
      <c r="C78" s="13"/>
      <c r="D78" s="13"/>
      <c r="E78" s="13"/>
      <c r="F78" s="13"/>
      <c r="G78" s="14"/>
    </row>
    <row r="79" spans="1:7" ht="16.5" x14ac:dyDescent="0.3">
      <c r="A79" s="40" t="s">
        <v>98</v>
      </c>
      <c r="B79" s="13"/>
      <c r="C79" s="13"/>
      <c r="D79" s="13"/>
      <c r="E79" s="13"/>
      <c r="F79" s="13"/>
      <c r="G79" s="14"/>
    </row>
    <row r="80" spans="1:7" ht="35.25" customHeight="1" x14ac:dyDescent="0.3">
      <c r="A80" s="103" t="s">
        <v>99</v>
      </c>
      <c r="B80" s="104"/>
      <c r="C80" s="104"/>
      <c r="D80" s="104"/>
      <c r="E80" s="105"/>
      <c r="F80" s="41"/>
      <c r="G80" s="14"/>
    </row>
    <row r="81" spans="1:7" ht="16.5" x14ac:dyDescent="0.3">
      <c r="A81" s="106" t="s">
        <v>100</v>
      </c>
      <c r="B81" s="106"/>
      <c r="C81" s="106"/>
      <c r="D81" s="106"/>
      <c r="E81" s="106"/>
      <c r="F81" s="13"/>
      <c r="G81" s="14"/>
    </row>
    <row r="82" spans="1:7" ht="16.5" x14ac:dyDescent="0.3">
      <c r="A82" s="42"/>
      <c r="B82" s="13"/>
      <c r="C82" s="13"/>
      <c r="D82" s="13"/>
      <c r="E82" s="13"/>
      <c r="F82" s="13"/>
      <c r="G82" s="14"/>
    </row>
    <row r="83" spans="1:7" ht="38.25" customHeight="1" x14ac:dyDescent="0.3">
      <c r="A83" s="103" t="s">
        <v>101</v>
      </c>
      <c r="B83" s="104"/>
      <c r="C83" s="104"/>
      <c r="D83" s="104"/>
      <c r="E83" s="105"/>
      <c r="F83" s="41"/>
      <c r="G83" s="14"/>
    </row>
    <row r="84" spans="1:7" ht="16.5" x14ac:dyDescent="0.3">
      <c r="A84" s="107" t="s">
        <v>102</v>
      </c>
      <c r="B84" s="107"/>
      <c r="C84" s="107"/>
      <c r="D84" s="107"/>
      <c r="E84" s="107"/>
      <c r="F84" s="13"/>
      <c r="G84" s="14"/>
    </row>
    <row r="85" spans="1:7" ht="16.5" x14ac:dyDescent="0.3">
      <c r="A85" s="43"/>
      <c r="B85" s="43"/>
      <c r="C85" s="43"/>
      <c r="D85" s="43"/>
      <c r="E85" s="43"/>
      <c r="F85" s="43"/>
      <c r="G85" s="14"/>
    </row>
  </sheetData>
  <mergeCells count="5">
    <mergeCell ref="C77:F77"/>
    <mergeCell ref="A80:E80"/>
    <mergeCell ref="A81:E81"/>
    <mergeCell ref="A83:E83"/>
    <mergeCell ref="A84:E8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6396BA-0DC8-4442-A58D-B5FC7154299B}">
  <ds:schemaRefs>
    <ds:schemaRef ds:uri="http://schemas.microsoft.com/sharepoint/v3/contenttype/forms"/>
  </ds:schemaRefs>
</ds:datastoreItem>
</file>

<file path=customXml/itemProps2.xml><?xml version="1.0" encoding="utf-8"?>
<ds:datastoreItem xmlns:ds="http://schemas.openxmlformats.org/officeDocument/2006/customXml" ds:itemID="{B3304237-1D2A-4234-87B2-CD4881AD6B5A}">
  <ds:schemaRefs>
    <ds:schemaRef ds:uri="0382b08f-8f74-4012-98b4-5c9cf1d37802"/>
    <ds:schemaRef ds:uri="3ac0e9ad-a932-4ad8-b4ee-19f63a0559e9"/>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7B730FF5-789B-45E2-AC5E-87B92248E6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Uitleg</vt:lpstr>
      <vt:lpstr>Totaalblad</vt:lpstr>
      <vt:lpstr>Copernicus SG</vt:lpstr>
      <vt:lpstr>OSG West-Friesland</vt:lpstr>
      <vt:lpstr>SG Newton</vt:lpstr>
      <vt:lpstr>Atlas Service Center</vt:lpstr>
      <vt:lpstr>Regie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Robin van Elstlande</cp:lastModifiedBy>
  <cp:revision/>
  <dcterms:created xsi:type="dcterms:W3CDTF">2024-07-10T08:39:42Z</dcterms:created>
  <dcterms:modified xsi:type="dcterms:W3CDTF">2025-04-30T08:34:12Z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