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Documenten/Softwarebroker/Publicatiestukken/NVI 3/"/>
    </mc:Choice>
  </mc:AlternateContent>
  <xr:revisionPtr revIDLastSave="14" documentId="8_{8AA2219F-BEC3-4D07-BCC0-5E953A07A583}" xr6:coauthVersionLast="47" xr6:coauthVersionMax="47" xr10:uidLastSave="{BF86CC2E-BF61-4C0B-B1E3-A14C3727DBEF}"/>
  <bookViews>
    <workbookView xWindow="4890" yWindow="2670" windowWidth="21600" windowHeight="11385" xr2:uid="{F2280463-9F97-4759-A555-9D19EBD57A81}"/>
  </bookViews>
  <sheets>
    <sheet name="Berekening" sheetId="1" r:id="rId1"/>
    <sheet name="Scorematri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B24" i="1"/>
  <c r="E9" i="2" l="1"/>
  <c r="C8" i="2"/>
  <c r="D8" i="2"/>
  <c r="E8" i="2"/>
  <c r="C5" i="2"/>
  <c r="C9" i="2" s="1"/>
  <c r="D5" i="2"/>
  <c r="D9" i="2" s="1"/>
  <c r="E5" i="2"/>
  <c r="B36" i="1"/>
</calcChain>
</file>

<file path=xl/sharedStrings.xml><?xml version="1.0" encoding="utf-8"?>
<sst xmlns="http://schemas.openxmlformats.org/spreadsheetml/2006/main" count="83" uniqueCount="62">
  <si>
    <t>Hieronder een fictief voorbeeld om de beoordelingssystematiek nader toe te lichten.</t>
  </si>
  <si>
    <t>Gunningscriterium 1 Prijs:</t>
  </si>
  <si>
    <t>Inschrijver  A:</t>
  </si>
  <si>
    <t>Inschrijver  B:</t>
  </si>
  <si>
    <t>Inschrijver  C:</t>
  </si>
  <si>
    <t>Inschrijver A:</t>
  </si>
  <si>
    <t>G 1.1 Opslagpercentage Microsoft producten</t>
  </si>
  <si>
    <t>G 1.2 Opslagpercentage overige licenties</t>
  </si>
  <si>
    <t>G 1.3 Uurtarief voor aanvullende dienstverlening</t>
  </si>
  <si>
    <t>Ingediende percentage/bedrag</t>
  </si>
  <si>
    <t>Berekening Scores  Gunningscriterium 1 Prijs:</t>
  </si>
  <si>
    <t>G1.1 100 / (2-5) * (3,10-5) = 63,33</t>
  </si>
  <si>
    <t>Berekening punten</t>
  </si>
  <si>
    <t>G1.2 100 / (2-5) * (4-5) = 33,33</t>
  </si>
  <si>
    <t>63,33*30% = 19,00 punten</t>
  </si>
  <si>
    <t>33,33*15% = 5,00 punten</t>
  </si>
  <si>
    <t>Totaal</t>
  </si>
  <si>
    <t xml:space="preserve">Totaal aantal punten Gunningscriterium 1 Prijs </t>
  </si>
  <si>
    <t>Inschrijver B:</t>
  </si>
  <si>
    <t>G1.1 100 / (2-5) * (4,25-5) = 25</t>
  </si>
  <si>
    <t>25*30% = 7,50 punten</t>
  </si>
  <si>
    <t>G1.2 100 / (2-5) * (2-5) = 100</t>
  </si>
  <si>
    <t>100*15% = 15,00 punten</t>
  </si>
  <si>
    <t>Inschrijver C:</t>
  </si>
  <si>
    <t>0*15% = 0 punten</t>
  </si>
  <si>
    <t>G1.1 100 / (2-5) * (2,67-5) = 77,67</t>
  </si>
  <si>
    <t>77,67*30% = 23,30 punten</t>
  </si>
  <si>
    <t>G1.2 100 / (2-5) * (4,5-5) = 16,67</t>
  </si>
  <si>
    <t>16,67*15% = 2,50 punten</t>
  </si>
  <si>
    <t xml:space="preserve">Consensus behaalde score: Voldoende </t>
  </si>
  <si>
    <t>25*60% = 15,00 punten</t>
  </si>
  <si>
    <t>Berekening Scores Gunningscriteria 2 Bestelproces</t>
  </si>
  <si>
    <t>Inschrijver B</t>
  </si>
  <si>
    <t xml:space="preserve">Consensus behaalde score: Goed </t>
  </si>
  <si>
    <t xml:space="preserve">Consensus behaalde score: Uitmuntend </t>
  </si>
  <si>
    <t>25*80% = 20,00 punten</t>
  </si>
  <si>
    <t>25*100% = 25,00 punten</t>
  </si>
  <si>
    <t>Berekening Scores Gunningscriteria 3 Advisering</t>
  </si>
  <si>
    <t>15*80% = 12,00 punten</t>
  </si>
  <si>
    <t>15*100% = 15,00 punten</t>
  </si>
  <si>
    <t xml:space="preserve">Consensus behaalde score: Matig </t>
  </si>
  <si>
    <t>15*30% = 4,50 punten</t>
  </si>
  <si>
    <t>Inschrijver A</t>
  </si>
  <si>
    <t>Inschrijver C</t>
  </si>
  <si>
    <t>G 1.1</t>
  </si>
  <si>
    <t>G 1.2</t>
  </si>
  <si>
    <t>G 1.3</t>
  </si>
  <si>
    <t>G 2</t>
  </si>
  <si>
    <t>G 3</t>
  </si>
  <si>
    <t>Opslagpercentage Microsoft producten</t>
  </si>
  <si>
    <t>Opslagpercentage overige licenties</t>
  </si>
  <si>
    <t>Uurtarief voor aanvullende dienstverlening</t>
  </si>
  <si>
    <t>Bestelproces</t>
  </si>
  <si>
    <t>Advisering</t>
  </si>
  <si>
    <t>Subtotaal onderdeel G1</t>
  </si>
  <si>
    <t>Subtotaal onderdeel G2 en G3</t>
  </si>
  <si>
    <t>Ranking</t>
  </si>
  <si>
    <t>Uitgesloten vanwege score minder dan 24 punten voor onderdeel G2 en G3</t>
  </si>
  <si>
    <t>G1.3 100 / (100-160) * (100-160) = 100</t>
  </si>
  <si>
    <t>G1.3 100 / (100-160) * (125-160) = 58,33</t>
  </si>
  <si>
    <t>58,33*15% = 8,75 punten</t>
  </si>
  <si>
    <t>G1.3 100 / (100-160) * (160-160)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</si>
</sst>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u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7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vertical="center"/>
    </xf>
    <xf numFmtId="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1" xfId="0" quotePrefix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2" fontId="0" fillId="0" borderId="2" xfId="0" applyNumberFormat="1" applyBorder="1"/>
    <xf numFmtId="0" fontId="3" fillId="0" borderId="2" xfId="0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C8AB-CA5E-46E6-9576-F9436B172129}">
  <dimension ref="A1:B56"/>
  <sheetViews>
    <sheetView tabSelected="1" workbookViewId="0">
      <selection activeCell="E16" sqref="E16"/>
    </sheetView>
  </sheetViews>
  <sheetFormatPr defaultRowHeight="15" x14ac:dyDescent="0.25"/>
  <cols>
    <col min="1" max="1" width="80.7109375" bestFit="1" customWidth="1"/>
    <col min="2" max="2" width="28.28515625" style="4" bestFit="1" customWidth="1"/>
  </cols>
  <sheetData>
    <row r="1" spans="1:2" x14ac:dyDescent="0.25">
      <c r="A1" s="2" t="s">
        <v>0</v>
      </c>
    </row>
    <row r="2" spans="1:2" x14ac:dyDescent="0.25">
      <c r="A2" s="1"/>
    </row>
    <row r="3" spans="1:2" x14ac:dyDescent="0.25">
      <c r="A3" s="3" t="s">
        <v>1</v>
      </c>
      <c r="B3" s="11" t="s">
        <v>9</v>
      </c>
    </row>
    <row r="4" spans="1:2" x14ac:dyDescent="0.25">
      <c r="A4" s="2" t="s">
        <v>2</v>
      </c>
    </row>
    <row r="5" spans="1:2" x14ac:dyDescent="0.25">
      <c r="A5" s="2" t="s">
        <v>6</v>
      </c>
      <c r="B5" s="5">
        <v>3.1E-2</v>
      </c>
    </row>
    <row r="6" spans="1:2" x14ac:dyDescent="0.25">
      <c r="A6" s="2" t="s">
        <v>7</v>
      </c>
      <c r="B6" s="5">
        <v>0.04</v>
      </c>
    </row>
    <row r="7" spans="1:2" x14ac:dyDescent="0.25">
      <c r="A7" s="2" t="s">
        <v>8</v>
      </c>
      <c r="B7" s="6">
        <v>100</v>
      </c>
    </row>
    <row r="8" spans="1:2" x14ac:dyDescent="0.25">
      <c r="A8" s="1"/>
    </row>
    <row r="9" spans="1:2" x14ac:dyDescent="0.25">
      <c r="A9" s="2" t="s">
        <v>3</v>
      </c>
    </row>
    <row r="10" spans="1:2" x14ac:dyDescent="0.25">
      <c r="A10" s="2" t="s">
        <v>6</v>
      </c>
      <c r="B10" s="5">
        <v>4.2500000000000003E-2</v>
      </c>
    </row>
    <row r="11" spans="1:2" x14ac:dyDescent="0.25">
      <c r="A11" s="2" t="s">
        <v>7</v>
      </c>
      <c r="B11" s="5">
        <v>0.02</v>
      </c>
    </row>
    <row r="12" spans="1:2" x14ac:dyDescent="0.25">
      <c r="A12" s="2" t="s">
        <v>8</v>
      </c>
      <c r="B12" s="6">
        <v>125</v>
      </c>
    </row>
    <row r="13" spans="1:2" x14ac:dyDescent="0.25">
      <c r="A13" s="1"/>
    </row>
    <row r="14" spans="1:2" x14ac:dyDescent="0.25">
      <c r="A14" s="2" t="s">
        <v>4</v>
      </c>
    </row>
    <row r="15" spans="1:2" x14ac:dyDescent="0.25">
      <c r="A15" s="2" t="s">
        <v>6</v>
      </c>
      <c r="B15" s="5">
        <v>2.6700000000000002E-2</v>
      </c>
    </row>
    <row r="16" spans="1:2" x14ac:dyDescent="0.25">
      <c r="A16" s="2" t="s">
        <v>7</v>
      </c>
      <c r="B16" s="5">
        <v>4.4999999999999998E-2</v>
      </c>
    </row>
    <row r="17" spans="1:2" ht="15.75" thickBot="1" x14ac:dyDescent="0.3">
      <c r="A17" s="7" t="s">
        <v>8</v>
      </c>
      <c r="B17" s="8">
        <v>160</v>
      </c>
    </row>
    <row r="18" spans="1:2" x14ac:dyDescent="0.25">
      <c r="A18" s="1"/>
    </row>
    <row r="19" spans="1:2" x14ac:dyDescent="0.25">
      <c r="A19" s="3" t="s">
        <v>10</v>
      </c>
    </row>
    <row r="20" spans="1:2" x14ac:dyDescent="0.25">
      <c r="A20" s="9" t="s">
        <v>5</v>
      </c>
      <c r="B20" s="11" t="s">
        <v>12</v>
      </c>
    </row>
    <row r="21" spans="1:2" x14ac:dyDescent="0.25">
      <c r="A21" s="2" t="s">
        <v>11</v>
      </c>
      <c r="B21" s="10" t="s">
        <v>14</v>
      </c>
    </row>
    <row r="22" spans="1:2" x14ac:dyDescent="0.25">
      <c r="A22" s="2" t="s">
        <v>13</v>
      </c>
      <c r="B22" s="10" t="s">
        <v>15</v>
      </c>
    </row>
    <row r="23" spans="1:2" x14ac:dyDescent="0.25">
      <c r="A23" s="2" t="s">
        <v>58</v>
      </c>
      <c r="B23" s="10" t="s">
        <v>22</v>
      </c>
    </row>
    <row r="24" spans="1:2" x14ac:dyDescent="0.25">
      <c r="A24" s="2" t="s">
        <v>17</v>
      </c>
      <c r="B24" s="4">
        <f>19+5+15</f>
        <v>39</v>
      </c>
    </row>
    <row r="26" spans="1:2" x14ac:dyDescent="0.25">
      <c r="A26" s="9" t="s">
        <v>18</v>
      </c>
      <c r="B26" s="11" t="s">
        <v>12</v>
      </c>
    </row>
    <row r="27" spans="1:2" x14ac:dyDescent="0.25">
      <c r="A27" s="2" t="s">
        <v>19</v>
      </c>
      <c r="B27" s="10" t="s">
        <v>20</v>
      </c>
    </row>
    <row r="28" spans="1:2" x14ac:dyDescent="0.25">
      <c r="A28" s="2" t="s">
        <v>21</v>
      </c>
      <c r="B28" s="10" t="s">
        <v>22</v>
      </c>
    </row>
    <row r="29" spans="1:2" x14ac:dyDescent="0.25">
      <c r="A29" s="2" t="s">
        <v>59</v>
      </c>
      <c r="B29" s="10" t="s">
        <v>60</v>
      </c>
    </row>
    <row r="30" spans="1:2" x14ac:dyDescent="0.25">
      <c r="A30" s="2" t="s">
        <v>17</v>
      </c>
      <c r="B30" s="4">
        <f>7.5+15+8.75</f>
        <v>31.25</v>
      </c>
    </row>
    <row r="32" spans="1:2" x14ac:dyDescent="0.25">
      <c r="A32" s="9" t="s">
        <v>23</v>
      </c>
      <c r="B32" s="11" t="s">
        <v>12</v>
      </c>
    </row>
    <row r="33" spans="1:2" x14ac:dyDescent="0.25">
      <c r="A33" s="2" t="s">
        <v>25</v>
      </c>
      <c r="B33" s="10" t="s">
        <v>26</v>
      </c>
    </row>
    <row r="34" spans="1:2" x14ac:dyDescent="0.25">
      <c r="A34" s="2" t="s">
        <v>27</v>
      </c>
      <c r="B34" s="10" t="s">
        <v>28</v>
      </c>
    </row>
    <row r="35" spans="1:2" x14ac:dyDescent="0.25">
      <c r="A35" s="2" t="s">
        <v>61</v>
      </c>
      <c r="B35" s="10" t="s">
        <v>24</v>
      </c>
    </row>
    <row r="36" spans="1:2" ht="15.75" thickBot="1" x14ac:dyDescent="0.3">
      <c r="A36" s="12" t="s">
        <v>17</v>
      </c>
      <c r="B36" s="13">
        <f>23.3+2.5+0</f>
        <v>25.8</v>
      </c>
    </row>
    <row r="38" spans="1:2" x14ac:dyDescent="0.25">
      <c r="A38" s="3" t="s">
        <v>31</v>
      </c>
    </row>
    <row r="39" spans="1:2" x14ac:dyDescent="0.25">
      <c r="A39" s="9" t="s">
        <v>5</v>
      </c>
      <c r="B39" s="11" t="s">
        <v>12</v>
      </c>
    </row>
    <row r="40" spans="1:2" x14ac:dyDescent="0.25">
      <c r="A40" s="2" t="s">
        <v>29</v>
      </c>
      <c r="B40" s="10" t="s">
        <v>30</v>
      </c>
    </row>
    <row r="42" spans="1:2" x14ac:dyDescent="0.25">
      <c r="A42" s="14" t="s">
        <v>18</v>
      </c>
    </row>
    <row r="43" spans="1:2" x14ac:dyDescent="0.25">
      <c r="A43" s="2" t="s">
        <v>33</v>
      </c>
      <c r="B43" s="10" t="s">
        <v>35</v>
      </c>
    </row>
    <row r="45" spans="1:2" x14ac:dyDescent="0.25">
      <c r="A45" s="14" t="s">
        <v>23</v>
      </c>
    </row>
    <row r="46" spans="1:2" ht="15.75" thickBot="1" x14ac:dyDescent="0.3">
      <c r="A46" s="7" t="s">
        <v>34</v>
      </c>
      <c r="B46" s="15" t="s">
        <v>36</v>
      </c>
    </row>
    <row r="48" spans="1:2" x14ac:dyDescent="0.25">
      <c r="A48" s="3" t="s">
        <v>37</v>
      </c>
    </row>
    <row r="49" spans="1:2" x14ac:dyDescent="0.25">
      <c r="A49" s="9" t="s">
        <v>5</v>
      </c>
      <c r="B49" s="11" t="s">
        <v>12</v>
      </c>
    </row>
    <row r="50" spans="1:2" x14ac:dyDescent="0.25">
      <c r="A50" s="2" t="s">
        <v>40</v>
      </c>
      <c r="B50" s="10" t="s">
        <v>41</v>
      </c>
    </row>
    <row r="52" spans="1:2" x14ac:dyDescent="0.25">
      <c r="A52" s="14" t="s">
        <v>18</v>
      </c>
    </row>
    <row r="53" spans="1:2" x14ac:dyDescent="0.25">
      <c r="A53" s="2" t="s">
        <v>34</v>
      </c>
      <c r="B53" s="10" t="s">
        <v>39</v>
      </c>
    </row>
    <row r="55" spans="1:2" x14ac:dyDescent="0.25">
      <c r="A55" s="14" t="s">
        <v>23</v>
      </c>
    </row>
    <row r="56" spans="1:2" ht="15.75" thickBot="1" x14ac:dyDescent="0.3">
      <c r="A56" s="7" t="s">
        <v>33</v>
      </c>
      <c r="B56" s="15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C08F-B3C5-4883-AFD0-4D5FC6BA6283}">
  <dimension ref="A1:E11"/>
  <sheetViews>
    <sheetView workbookViewId="0">
      <selection activeCell="K11" sqref="K11"/>
    </sheetView>
  </sheetViews>
  <sheetFormatPr defaultRowHeight="15" x14ac:dyDescent="0.25"/>
  <cols>
    <col min="1" max="1" width="5.28515625" bestFit="1" customWidth="1"/>
    <col min="2" max="2" width="41" bestFit="1" customWidth="1"/>
    <col min="3" max="3" width="20.42578125" customWidth="1"/>
    <col min="4" max="4" width="21.28515625" customWidth="1"/>
    <col min="5" max="5" width="24" customWidth="1"/>
  </cols>
  <sheetData>
    <row r="1" spans="1:5" x14ac:dyDescent="0.25">
      <c r="A1" s="16"/>
      <c r="B1" s="16"/>
      <c r="C1" s="23" t="s">
        <v>42</v>
      </c>
      <c r="D1" s="23" t="s">
        <v>32</v>
      </c>
      <c r="E1" s="23" t="s">
        <v>43</v>
      </c>
    </row>
    <row r="2" spans="1:5" x14ac:dyDescent="0.25">
      <c r="A2" s="16" t="s">
        <v>44</v>
      </c>
      <c r="B2" s="17" t="s">
        <v>49</v>
      </c>
      <c r="C2" s="18">
        <v>19</v>
      </c>
      <c r="D2" s="18">
        <v>7.5</v>
      </c>
      <c r="E2" s="18">
        <v>23.3</v>
      </c>
    </row>
    <row r="3" spans="1:5" x14ac:dyDescent="0.25">
      <c r="A3" s="16" t="s">
        <v>45</v>
      </c>
      <c r="B3" s="17" t="s">
        <v>50</v>
      </c>
      <c r="C3" s="18">
        <v>5</v>
      </c>
      <c r="D3" s="18">
        <v>15</v>
      </c>
      <c r="E3" s="18">
        <v>2.5</v>
      </c>
    </row>
    <row r="4" spans="1:5" x14ac:dyDescent="0.25">
      <c r="A4" s="16" t="s">
        <v>46</v>
      </c>
      <c r="B4" s="17" t="s">
        <v>51</v>
      </c>
      <c r="C4" s="18">
        <v>15</v>
      </c>
      <c r="D4" s="18">
        <v>8.75</v>
      </c>
      <c r="E4" s="18">
        <v>0</v>
      </c>
    </row>
    <row r="5" spans="1:5" x14ac:dyDescent="0.25">
      <c r="A5" s="16"/>
      <c r="B5" s="19" t="s">
        <v>54</v>
      </c>
      <c r="C5" s="20">
        <f>SUM(C2:C4)</f>
        <v>39</v>
      </c>
      <c r="D5" s="20">
        <f>SUM(D2:D4)</f>
        <v>31.25</v>
      </c>
      <c r="E5" s="20">
        <f>SUM(E2:E4)</f>
        <v>25.8</v>
      </c>
    </row>
    <row r="6" spans="1:5" x14ac:dyDescent="0.25">
      <c r="A6" s="16" t="s">
        <v>47</v>
      </c>
      <c r="B6" s="17" t="s">
        <v>52</v>
      </c>
      <c r="C6" s="18">
        <v>15</v>
      </c>
      <c r="D6" s="18">
        <v>20</v>
      </c>
      <c r="E6" s="18">
        <v>25</v>
      </c>
    </row>
    <row r="7" spans="1:5" x14ac:dyDescent="0.25">
      <c r="A7" s="16" t="s">
        <v>48</v>
      </c>
      <c r="B7" s="17" t="s">
        <v>53</v>
      </c>
      <c r="C7" s="18">
        <v>4.5</v>
      </c>
      <c r="D7" s="18">
        <v>15</v>
      </c>
      <c r="E7" s="18">
        <v>12</v>
      </c>
    </row>
    <row r="8" spans="1:5" x14ac:dyDescent="0.25">
      <c r="A8" s="16"/>
      <c r="B8" s="21" t="s">
        <v>55</v>
      </c>
      <c r="C8" s="20">
        <f>SUM(C6:C7)</f>
        <v>19.5</v>
      </c>
      <c r="D8" s="20">
        <f>SUM(D6:D7)</f>
        <v>35</v>
      </c>
      <c r="E8" s="20">
        <f>SUM(E6:E7)</f>
        <v>37</v>
      </c>
    </row>
    <row r="9" spans="1:5" x14ac:dyDescent="0.25">
      <c r="A9" s="16"/>
      <c r="B9" s="17" t="s">
        <v>16</v>
      </c>
      <c r="C9" s="18">
        <f>C5+C8</f>
        <v>58.5</v>
      </c>
      <c r="D9" s="18">
        <f>D5+D8</f>
        <v>66.25</v>
      </c>
      <c r="E9" s="18">
        <f>E5+E8</f>
        <v>62.8</v>
      </c>
    </row>
    <row r="10" spans="1:5" x14ac:dyDescent="0.25">
      <c r="A10" s="16"/>
      <c r="B10" s="17"/>
      <c r="C10" s="18"/>
      <c r="D10" s="18"/>
      <c r="E10" s="18"/>
    </row>
    <row r="11" spans="1:5" ht="60" x14ac:dyDescent="0.25">
      <c r="A11" s="16"/>
      <c r="B11" s="21" t="s">
        <v>56</v>
      </c>
      <c r="C11" s="22" t="s">
        <v>57</v>
      </c>
      <c r="D11" s="23">
        <v>1</v>
      </c>
      <c r="E11" s="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Berekening</vt:lpstr>
      <vt:lpstr>Scorematrix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Amerongen, Frank van</dc:creator>
  <cp:lastModifiedBy>Amerongen, Frank van</cp:lastModifiedBy>
  <dcterms:created xsi:type="dcterms:W3CDTF">2025-03-18T18:39:58Z</dcterms:created>
  <dcterms:modified xsi:type="dcterms:W3CDTF">2025-04-14T13:39:05Z</dcterms:modified>
</cp:coreProperties>
</file>