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filterPrivacy="1" codeName="ThisWorkbook" autoCompressPictures="0"/>
  <xr:revisionPtr revIDLastSave="3945" documentId="13_ncr:1_{0B2A786E-B02D-124D-9937-8017E742D72A}" xr6:coauthVersionLast="47" xr6:coauthVersionMax="47" xr10:uidLastSave="{C375476E-2B39-5249-AED0-0A32ED6D1C17}"/>
  <bookViews>
    <workbookView xWindow="30860" yWindow="500" windowWidth="38760" windowHeight="20220" activeTab="8" xr2:uid="{00000000-000D-0000-FFFF-FFFF00000000}"/>
  </bookViews>
  <sheets>
    <sheet name="Productdemonstratie" sheetId="23" r:id="rId1"/>
    <sheet name="Beoordelaar 1 Concierge" sheetId="7" r:id="rId2"/>
    <sheet name="Beoordelaar 2 Concierge" sheetId="24" r:id="rId3"/>
    <sheet name="Beoordelaar 3 Docent" sheetId="25" r:id="rId4"/>
    <sheet name="Beoordelaar 4 Docent" sheetId="29" r:id="rId5"/>
    <sheet name="Beoordelaar 5 Mw Bestuursbureau" sheetId="28" r:id="rId6"/>
    <sheet name="Beoordelaar 6 Facilitair Man." sheetId="30" r:id="rId7"/>
    <sheet name="Beoordelaar 7 Teamleider Bv." sheetId="31" r:id="rId8"/>
    <sheet name="Consensus" sheetId="9" r:id="rId9"/>
    <sheet name="Eindscores" sheetId="19" r:id="rId10"/>
  </sheets>
  <definedNames>
    <definedName name="SCORE">Productdemonstratie!$B$1:$B$4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379" i="9" l="1"/>
  <c r="B378" i="9"/>
  <c r="B377" i="9"/>
  <c r="B376" i="9"/>
  <c r="B375" i="9"/>
  <c r="B374" i="9"/>
  <c r="B373" i="9"/>
  <c r="B370" i="9"/>
  <c r="B369" i="9"/>
  <c r="B368" i="9"/>
  <c r="B367" i="9"/>
  <c r="B366" i="9"/>
  <c r="B365" i="9"/>
  <c r="B364" i="9"/>
  <c r="B361" i="9"/>
  <c r="B360" i="9"/>
  <c r="B359" i="9"/>
  <c r="B358" i="9"/>
  <c r="B357" i="9"/>
  <c r="B356" i="9"/>
  <c r="B355" i="9"/>
  <c r="B352" i="9"/>
  <c r="B351" i="9"/>
  <c r="B350" i="9"/>
  <c r="B349" i="9"/>
  <c r="B348" i="9"/>
  <c r="B347" i="9"/>
  <c r="B346" i="9"/>
  <c r="B343" i="9"/>
  <c r="B342" i="9"/>
  <c r="B341" i="9"/>
  <c r="B340" i="9"/>
  <c r="B339" i="9"/>
  <c r="B338" i="9"/>
  <c r="B337" i="9"/>
  <c r="B334" i="9"/>
  <c r="B333" i="9"/>
  <c r="B332" i="9"/>
  <c r="B331" i="9"/>
  <c r="B330" i="9"/>
  <c r="B329" i="9"/>
  <c r="B328" i="9"/>
  <c r="B322" i="9"/>
  <c r="B321" i="9"/>
  <c r="B320" i="9"/>
  <c r="B319" i="9"/>
  <c r="B318" i="9"/>
  <c r="B317" i="9"/>
  <c r="B316" i="9"/>
  <c r="B313" i="9"/>
  <c r="B312" i="9"/>
  <c r="B311" i="9"/>
  <c r="B310" i="9"/>
  <c r="B309" i="9"/>
  <c r="B308" i="9"/>
  <c r="B307" i="9"/>
  <c r="B304" i="9"/>
  <c r="B303" i="9"/>
  <c r="B302" i="9"/>
  <c r="B301" i="9"/>
  <c r="B300" i="9"/>
  <c r="B299" i="9"/>
  <c r="B298" i="9"/>
  <c r="B295" i="9"/>
  <c r="B294" i="9"/>
  <c r="B293" i="9"/>
  <c r="B292" i="9"/>
  <c r="B291" i="9"/>
  <c r="B290" i="9"/>
  <c r="B289" i="9"/>
  <c r="B286" i="9"/>
  <c r="B285" i="9"/>
  <c r="B284" i="9"/>
  <c r="B283" i="9"/>
  <c r="B282" i="9"/>
  <c r="B281" i="9"/>
  <c r="B280" i="9"/>
  <c r="B277" i="9"/>
  <c r="B276" i="9"/>
  <c r="B275" i="9"/>
  <c r="B274" i="9"/>
  <c r="B273" i="9"/>
  <c r="B272" i="9"/>
  <c r="B271" i="9"/>
  <c r="B265" i="9"/>
  <c r="B264" i="9"/>
  <c r="B263" i="9"/>
  <c r="B262" i="9"/>
  <c r="B261" i="9"/>
  <c r="B260" i="9"/>
  <c r="B259" i="9"/>
  <c r="B256" i="9"/>
  <c r="B255" i="9"/>
  <c r="B254" i="9"/>
  <c r="B253" i="9"/>
  <c r="B252" i="9"/>
  <c r="B251" i="9"/>
  <c r="B250" i="9"/>
  <c r="B247" i="9"/>
  <c r="B246" i="9"/>
  <c r="B245" i="9"/>
  <c r="B244" i="9"/>
  <c r="B243" i="9"/>
  <c r="B242" i="9"/>
  <c r="B241" i="9"/>
  <c r="B238" i="9"/>
  <c r="B237" i="9"/>
  <c r="B236" i="9"/>
  <c r="B235" i="9"/>
  <c r="B234" i="9"/>
  <c r="B233" i="9"/>
  <c r="B232" i="9"/>
  <c r="B229" i="9"/>
  <c r="B228" i="9"/>
  <c r="B227" i="9"/>
  <c r="B226" i="9"/>
  <c r="B225" i="9"/>
  <c r="B224" i="9"/>
  <c r="B223" i="9"/>
  <c r="B220" i="9"/>
  <c r="B219" i="9"/>
  <c r="B218" i="9"/>
  <c r="B217" i="9"/>
  <c r="B216" i="9"/>
  <c r="B215" i="9"/>
  <c r="B214" i="9"/>
  <c r="B208" i="9"/>
  <c r="B207" i="9"/>
  <c r="B206" i="9"/>
  <c r="B205" i="9"/>
  <c r="B204" i="9"/>
  <c r="B203" i="9"/>
  <c r="B202" i="9"/>
  <c r="B199" i="9"/>
  <c r="B198" i="9"/>
  <c r="B197" i="9"/>
  <c r="B196" i="9"/>
  <c r="B195" i="9"/>
  <c r="B194" i="9"/>
  <c r="B193" i="9"/>
  <c r="B190" i="9"/>
  <c r="B189" i="9"/>
  <c r="B188" i="9"/>
  <c r="B187" i="9"/>
  <c r="B186" i="9"/>
  <c r="B185" i="9"/>
  <c r="B184" i="9"/>
  <c r="B181" i="9"/>
  <c r="B180" i="9"/>
  <c r="B179" i="9"/>
  <c r="B178" i="9"/>
  <c r="B177" i="9"/>
  <c r="B176" i="9"/>
  <c r="B175" i="9"/>
  <c r="B172" i="9"/>
  <c r="B171" i="9"/>
  <c r="B170" i="9"/>
  <c r="B169" i="9"/>
  <c r="B168" i="9"/>
  <c r="B167" i="9"/>
  <c r="B166" i="9"/>
  <c r="B163" i="9"/>
  <c r="B162" i="9"/>
  <c r="B161" i="9"/>
  <c r="B160" i="9"/>
  <c r="B159" i="9"/>
  <c r="B158" i="9"/>
  <c r="B157" i="9"/>
  <c r="B151" i="9"/>
  <c r="B150" i="9"/>
  <c r="B149" i="9"/>
  <c r="B148" i="9"/>
  <c r="B147" i="9"/>
  <c r="B146" i="9"/>
  <c r="B145" i="9"/>
  <c r="B142" i="9"/>
  <c r="B141" i="9"/>
  <c r="B140" i="9"/>
  <c r="B139" i="9"/>
  <c r="B138" i="9"/>
  <c r="B137" i="9"/>
  <c r="B136" i="9"/>
  <c r="B133" i="9"/>
  <c r="B132" i="9"/>
  <c r="B131" i="9"/>
  <c r="B130" i="9"/>
  <c r="B129" i="9"/>
  <c r="B128" i="9"/>
  <c r="B127" i="9"/>
  <c r="B124" i="9"/>
  <c r="B123" i="9"/>
  <c r="B122" i="9"/>
  <c r="B121" i="9"/>
  <c r="B120" i="9"/>
  <c r="B119" i="9"/>
  <c r="B118" i="9"/>
  <c r="B115" i="9"/>
  <c r="B114" i="9"/>
  <c r="B113" i="9"/>
  <c r="B112" i="9"/>
  <c r="B111" i="9"/>
  <c r="B110" i="9"/>
  <c r="B109" i="9"/>
  <c r="B103" i="9"/>
  <c r="B102" i="9"/>
  <c r="B101" i="9"/>
  <c r="B100" i="9"/>
  <c r="B99" i="9"/>
  <c r="B98" i="9"/>
  <c r="B97" i="9"/>
  <c r="B94" i="9"/>
  <c r="B93" i="9"/>
  <c r="B92" i="9"/>
  <c r="B91" i="9"/>
  <c r="B90" i="9"/>
  <c r="B89" i="9"/>
  <c r="B88" i="9"/>
  <c r="B85" i="9"/>
  <c r="B84" i="9"/>
  <c r="B83" i="9"/>
  <c r="B82" i="9"/>
  <c r="B81" i="9"/>
  <c r="B80" i="9"/>
  <c r="B79" i="9"/>
  <c r="B76" i="9"/>
  <c r="B75" i="9"/>
  <c r="B74" i="9"/>
  <c r="B73" i="9"/>
  <c r="B72" i="9"/>
  <c r="B71" i="9"/>
  <c r="B70" i="9"/>
  <c r="B67" i="9"/>
  <c r="B66" i="9"/>
  <c r="B65" i="9"/>
  <c r="B64" i="9"/>
  <c r="B63" i="9"/>
  <c r="B62" i="9"/>
  <c r="B61" i="9"/>
  <c r="B58" i="9"/>
  <c r="B57" i="9"/>
  <c r="B56" i="9"/>
  <c r="B55" i="9"/>
  <c r="B54" i="9"/>
  <c r="B53" i="9"/>
  <c r="B52" i="9"/>
  <c r="B46" i="9"/>
  <c r="B45" i="9"/>
  <c r="B44" i="9"/>
  <c r="B43" i="9"/>
  <c r="B42" i="9"/>
  <c r="B41" i="9"/>
  <c r="B40" i="9"/>
  <c r="B37" i="9"/>
  <c r="B36" i="9"/>
  <c r="B35" i="9"/>
  <c r="B34" i="9"/>
  <c r="B33" i="9"/>
  <c r="B32" i="9"/>
  <c r="B31" i="9"/>
  <c r="B28" i="9"/>
  <c r="B27" i="9"/>
  <c r="B26" i="9"/>
  <c r="B25" i="9"/>
  <c r="B24" i="9"/>
  <c r="B23" i="9"/>
  <c r="B22" i="9"/>
  <c r="B19" i="9"/>
  <c r="B18" i="9"/>
  <c r="B17" i="9"/>
  <c r="B16" i="9"/>
  <c r="B15" i="9"/>
  <c r="B14" i="9"/>
  <c r="B13" i="9"/>
  <c r="B10" i="9"/>
  <c r="B9" i="9"/>
  <c r="B8" i="9"/>
  <c r="B7" i="9"/>
  <c r="B6" i="9"/>
  <c r="B5" i="9"/>
  <c r="B4" i="9"/>
  <c r="D49" i="9"/>
  <c r="D117" i="9" l="1"/>
  <c r="G117" i="9"/>
  <c r="J117" i="9"/>
  <c r="D126" i="9"/>
  <c r="G126" i="9"/>
  <c r="J126" i="9"/>
  <c r="J135" i="9"/>
  <c r="G135" i="9"/>
  <c r="D135" i="9"/>
  <c r="D144" i="9"/>
  <c r="G144" i="9"/>
  <c r="J144" i="9"/>
  <c r="J153" i="9"/>
  <c r="G153" i="9"/>
  <c r="D153" i="9"/>
  <c r="D165" i="9"/>
  <c r="G165" i="9"/>
  <c r="J165" i="9"/>
  <c r="J174" i="9"/>
  <c r="G174" i="9"/>
  <c r="D174" i="9"/>
  <c r="D183" i="9"/>
  <c r="G183" i="9"/>
  <c r="J183" i="9"/>
  <c r="J192" i="9"/>
  <c r="G192" i="9"/>
  <c r="D192" i="9"/>
  <c r="D201" i="9"/>
  <c r="G201" i="9"/>
  <c r="J201" i="9"/>
  <c r="J210" i="9"/>
  <c r="G210" i="9"/>
  <c r="D210" i="9"/>
  <c r="D222" i="9"/>
  <c r="G222" i="9"/>
  <c r="J222" i="9"/>
  <c r="J231" i="9"/>
  <c r="G231" i="9"/>
  <c r="D231" i="9"/>
  <c r="D240" i="9"/>
  <c r="J240" i="9"/>
  <c r="G240" i="9"/>
  <c r="G249" i="9"/>
  <c r="J249" i="9"/>
  <c r="J258" i="9"/>
  <c r="G258" i="9"/>
  <c r="G259" i="9"/>
  <c r="D258" i="9"/>
  <c r="D249" i="9"/>
  <c r="D267" i="9"/>
  <c r="G267" i="9"/>
  <c r="J267" i="9"/>
  <c r="J279" i="9"/>
  <c r="G279" i="9"/>
  <c r="D279" i="9"/>
  <c r="D288" i="9"/>
  <c r="G288" i="9"/>
  <c r="J288" i="9"/>
  <c r="D297" i="9"/>
  <c r="G297" i="9"/>
  <c r="J297" i="9"/>
  <c r="J306" i="9"/>
  <c r="G306" i="9"/>
  <c r="D306" i="9"/>
  <c r="D315" i="9"/>
  <c r="G315" i="9"/>
  <c r="J315" i="9"/>
  <c r="J324" i="9"/>
  <c r="G324" i="9"/>
  <c r="D324" i="9"/>
  <c r="D336" i="9"/>
  <c r="G336" i="9"/>
  <c r="J336" i="9"/>
  <c r="J345" i="9"/>
  <c r="G345" i="9"/>
  <c r="G346" i="9"/>
  <c r="D345" i="9"/>
  <c r="D354" i="9"/>
  <c r="G354" i="9"/>
  <c r="J354" i="9"/>
  <c r="J363" i="9"/>
  <c r="G363" i="9"/>
  <c r="D363" i="9"/>
  <c r="D372" i="9"/>
  <c r="G372" i="9"/>
  <c r="J372" i="9"/>
  <c r="J381" i="9"/>
  <c r="G381" i="9"/>
  <c r="D381" i="9"/>
  <c r="J105" i="9"/>
  <c r="G105" i="9"/>
  <c r="D105" i="9"/>
  <c r="D96" i="9"/>
  <c r="G96" i="9"/>
  <c r="J96" i="9"/>
  <c r="J87" i="9"/>
  <c r="G87" i="9"/>
  <c r="D87" i="9"/>
  <c r="D78" i="9"/>
  <c r="G78" i="9"/>
  <c r="J78" i="9"/>
  <c r="J69" i="9"/>
  <c r="G69" i="9"/>
  <c r="D69" i="9"/>
  <c r="D60" i="9"/>
  <c r="G60" i="9"/>
  <c r="J60" i="9"/>
  <c r="J48" i="9"/>
  <c r="G48" i="9"/>
  <c r="D48" i="9"/>
  <c r="D39" i="9"/>
  <c r="G39" i="9"/>
  <c r="J39" i="9"/>
  <c r="J30" i="9"/>
  <c r="G30" i="9"/>
  <c r="D30" i="9"/>
  <c r="D21" i="9"/>
  <c r="G21" i="9"/>
  <c r="J21" i="9"/>
  <c r="J12" i="9"/>
  <c r="G12" i="9"/>
  <c r="D12" i="9"/>
  <c r="A14" i="29" l="1"/>
  <c r="J379" i="9" l="1"/>
  <c r="J378" i="9"/>
  <c r="J370" i="9"/>
  <c r="J369" i="9"/>
  <c r="J361" i="9"/>
  <c r="J360" i="9"/>
  <c r="J359" i="9"/>
  <c r="J352" i="9"/>
  <c r="J351" i="9"/>
  <c r="J350" i="9"/>
  <c r="J343" i="9"/>
  <c r="J342" i="9"/>
  <c r="J341" i="9"/>
  <c r="J334" i="9"/>
  <c r="J333" i="9"/>
  <c r="G379" i="9"/>
  <c r="G378" i="9"/>
  <c r="G370" i="9"/>
  <c r="G369" i="9"/>
  <c r="G361" i="9"/>
  <c r="G360" i="9"/>
  <c r="G352" i="9"/>
  <c r="G351" i="9"/>
  <c r="G348" i="9"/>
  <c r="G343" i="9"/>
  <c r="G342" i="9"/>
  <c r="G334" i="9"/>
  <c r="G333" i="9"/>
  <c r="G332" i="9"/>
  <c r="D379" i="9"/>
  <c r="D378" i="9"/>
  <c r="D370" i="9"/>
  <c r="D369" i="9"/>
  <c r="D361" i="9"/>
  <c r="D360" i="9"/>
  <c r="D352" i="9"/>
  <c r="D351" i="9"/>
  <c r="D343" i="9"/>
  <c r="D342" i="9"/>
  <c r="D334" i="9"/>
  <c r="D333" i="9"/>
  <c r="D332" i="9"/>
  <c r="J322" i="9"/>
  <c r="J321" i="9"/>
  <c r="J320" i="9"/>
  <c r="J313" i="9"/>
  <c r="J312" i="9"/>
  <c r="J311" i="9"/>
  <c r="J304" i="9"/>
  <c r="J303" i="9"/>
  <c r="J302" i="9"/>
  <c r="J295" i="9"/>
  <c r="J294" i="9"/>
  <c r="J293" i="9"/>
  <c r="J286" i="9"/>
  <c r="J285" i="9"/>
  <c r="J284" i="9"/>
  <c r="J277" i="9"/>
  <c r="J276" i="9"/>
  <c r="J275" i="9"/>
  <c r="G322" i="9"/>
  <c r="G321" i="9"/>
  <c r="G320" i="9"/>
  <c r="G313" i="9"/>
  <c r="G312" i="9"/>
  <c r="G311" i="9"/>
  <c r="G304" i="9"/>
  <c r="G303" i="9"/>
  <c r="G298" i="9"/>
  <c r="G295" i="9"/>
  <c r="G294" i="9"/>
  <c r="G290" i="9"/>
  <c r="G286" i="9"/>
  <c r="G285" i="9"/>
  <c r="G284" i="9"/>
  <c r="G277" i="9"/>
  <c r="G276" i="9"/>
  <c r="G273" i="9"/>
  <c r="D322" i="9"/>
  <c r="D321" i="9"/>
  <c r="D318" i="9"/>
  <c r="D313" i="9"/>
  <c r="D312" i="9"/>
  <c r="D311" i="9"/>
  <c r="D304" i="9"/>
  <c r="D303" i="9"/>
  <c r="D299" i="9"/>
  <c r="D295" i="9"/>
  <c r="D294" i="9"/>
  <c r="D289" i="9"/>
  <c r="D286" i="9"/>
  <c r="D285" i="9"/>
  <c r="D277" i="9"/>
  <c r="D276" i="9"/>
  <c r="D275" i="9"/>
  <c r="J265" i="9"/>
  <c r="J264" i="9"/>
  <c r="G265" i="9"/>
  <c r="G264" i="9"/>
  <c r="D265" i="9"/>
  <c r="D264" i="9"/>
  <c r="J256" i="9"/>
  <c r="J255" i="9"/>
  <c r="G256" i="9"/>
  <c r="G255" i="9"/>
  <c r="D256" i="9"/>
  <c r="D255" i="9"/>
  <c r="J254" i="9"/>
  <c r="G254" i="9"/>
  <c r="J247" i="9"/>
  <c r="J246" i="9"/>
  <c r="G247" i="9"/>
  <c r="G246" i="9"/>
  <c r="D247" i="9"/>
  <c r="D246" i="9"/>
  <c r="J238" i="9"/>
  <c r="J237" i="9"/>
  <c r="J232" i="9"/>
  <c r="G238" i="9"/>
  <c r="G237" i="9"/>
  <c r="G232" i="9"/>
  <c r="D238" i="9"/>
  <c r="D237" i="9"/>
  <c r="D234" i="9"/>
  <c r="J229" i="9"/>
  <c r="J228" i="9"/>
  <c r="G229" i="9"/>
  <c r="G228" i="9"/>
  <c r="D229" i="9"/>
  <c r="D228" i="9"/>
  <c r="D227" i="9"/>
  <c r="J220" i="9"/>
  <c r="J219" i="9"/>
  <c r="G220" i="9"/>
  <c r="G219" i="9"/>
  <c r="D220" i="9"/>
  <c r="D219" i="9"/>
  <c r="J208" i="9"/>
  <c r="J207" i="9"/>
  <c r="G208" i="9"/>
  <c r="G207" i="9"/>
  <c r="D208" i="9"/>
  <c r="D207" i="9"/>
  <c r="J199" i="9"/>
  <c r="J198" i="9"/>
  <c r="G199" i="9"/>
  <c r="G198" i="9"/>
  <c r="D199" i="9"/>
  <c r="D198" i="9"/>
  <c r="J190" i="9"/>
  <c r="J189" i="9"/>
  <c r="G190" i="9"/>
  <c r="G189" i="9"/>
  <c r="D190" i="9"/>
  <c r="D189" i="9"/>
  <c r="J181" i="9"/>
  <c r="J180" i="9"/>
  <c r="G181" i="9"/>
  <c r="G180" i="9"/>
  <c r="D181" i="9"/>
  <c r="D180" i="9"/>
  <c r="J172" i="9"/>
  <c r="J171" i="9"/>
  <c r="G172" i="9"/>
  <c r="G171" i="9"/>
  <c r="D172" i="9"/>
  <c r="D171" i="9"/>
  <c r="J163" i="9"/>
  <c r="J162" i="9"/>
  <c r="G163" i="9"/>
  <c r="G162" i="9"/>
  <c r="D163" i="9"/>
  <c r="D162" i="9"/>
  <c r="J151" i="9"/>
  <c r="J150" i="9"/>
  <c r="G151" i="9"/>
  <c r="G150" i="9"/>
  <c r="D151" i="9"/>
  <c r="D150" i="9"/>
  <c r="J142" i="9"/>
  <c r="J141" i="9"/>
  <c r="G142" i="9"/>
  <c r="G141" i="9"/>
  <c r="D142" i="9"/>
  <c r="D141" i="9"/>
  <c r="J133" i="9"/>
  <c r="J132" i="9"/>
  <c r="G133" i="9"/>
  <c r="G132" i="9"/>
  <c r="D133" i="9"/>
  <c r="D132" i="9"/>
  <c r="J124" i="9"/>
  <c r="J123" i="9"/>
  <c r="G124" i="9"/>
  <c r="G123" i="9"/>
  <c r="D124" i="9"/>
  <c r="D123" i="9"/>
  <c r="J122" i="9"/>
  <c r="J115" i="9"/>
  <c r="J114" i="9"/>
  <c r="G115" i="9"/>
  <c r="G114" i="9"/>
  <c r="D115" i="9"/>
  <c r="D114" i="9"/>
  <c r="J103" i="9"/>
  <c r="J102" i="9"/>
  <c r="G103" i="9"/>
  <c r="G102" i="9"/>
  <c r="D103" i="9"/>
  <c r="D102" i="9"/>
  <c r="J94" i="9"/>
  <c r="J93" i="9"/>
  <c r="G94" i="9"/>
  <c r="G93" i="9"/>
  <c r="D94" i="9"/>
  <c r="D93" i="9"/>
  <c r="J85" i="9"/>
  <c r="J84" i="9"/>
  <c r="G85" i="9"/>
  <c r="G84" i="9"/>
  <c r="D84" i="9"/>
  <c r="D85" i="9"/>
  <c r="J76" i="9"/>
  <c r="J75" i="9"/>
  <c r="G76" i="9"/>
  <c r="G75" i="9"/>
  <c r="D76" i="9"/>
  <c r="D75" i="9"/>
  <c r="J67" i="9"/>
  <c r="J66" i="9"/>
  <c r="J65" i="9"/>
  <c r="G67" i="9"/>
  <c r="G66" i="9"/>
  <c r="D67" i="9"/>
  <c r="D66" i="9"/>
  <c r="J58" i="9"/>
  <c r="J57" i="9"/>
  <c r="G58" i="9"/>
  <c r="G57" i="9"/>
  <c r="J45" i="9"/>
  <c r="J46" i="9"/>
  <c r="D58" i="9"/>
  <c r="D57" i="9"/>
  <c r="G46" i="9"/>
  <c r="G45" i="9"/>
  <c r="J37" i="9"/>
  <c r="J36" i="9"/>
  <c r="G37" i="9"/>
  <c r="G36" i="9"/>
  <c r="J28" i="9"/>
  <c r="J27" i="9"/>
  <c r="J26" i="9"/>
  <c r="J25" i="9"/>
  <c r="J24" i="9"/>
  <c r="J23" i="9"/>
  <c r="J22" i="9"/>
  <c r="G28" i="9"/>
  <c r="G27" i="9"/>
  <c r="G26" i="9"/>
  <c r="G25" i="9"/>
  <c r="G24" i="9"/>
  <c r="G23" i="9"/>
  <c r="G22" i="9"/>
  <c r="D46" i="9"/>
  <c r="D45" i="9"/>
  <c r="D44" i="9"/>
  <c r="D43" i="9"/>
  <c r="D42" i="9"/>
  <c r="D41" i="9"/>
  <c r="D40" i="9"/>
  <c r="D31" i="9"/>
  <c r="D37" i="9"/>
  <c r="D36" i="9"/>
  <c r="D35" i="9"/>
  <c r="D34" i="9"/>
  <c r="D33" i="9"/>
  <c r="D32" i="9"/>
  <c r="D28" i="9"/>
  <c r="D27" i="9"/>
  <c r="J19" i="9"/>
  <c r="J18" i="9"/>
  <c r="J17" i="9"/>
  <c r="J16" i="9"/>
  <c r="J15" i="9"/>
  <c r="J14" i="9"/>
  <c r="J13" i="9"/>
  <c r="G19" i="9"/>
  <c r="G18" i="9"/>
  <c r="G17" i="9"/>
  <c r="G16" i="9"/>
  <c r="G15" i="9"/>
  <c r="G14" i="9"/>
  <c r="G13" i="9"/>
  <c r="D19" i="9"/>
  <c r="D18" i="9"/>
  <c r="J10" i="9"/>
  <c r="J9" i="9"/>
  <c r="J8" i="9"/>
  <c r="J7" i="9"/>
  <c r="J6" i="9"/>
  <c r="J5" i="9"/>
  <c r="J4" i="9"/>
  <c r="G10" i="9"/>
  <c r="G9" i="9"/>
  <c r="G8" i="9"/>
  <c r="G7" i="9"/>
  <c r="G6" i="9"/>
  <c r="G5" i="9"/>
  <c r="G4" i="9"/>
  <c r="D10" i="9"/>
  <c r="D9" i="9"/>
  <c r="A88" i="31"/>
  <c r="A86" i="31"/>
  <c r="A84" i="31"/>
  <c r="A82" i="31"/>
  <c r="A80" i="31"/>
  <c r="A78" i="31"/>
  <c r="A77" i="31"/>
  <c r="A75" i="31"/>
  <c r="A73" i="31"/>
  <c r="A71" i="31"/>
  <c r="A69" i="31"/>
  <c r="A67" i="31"/>
  <c r="A65" i="31"/>
  <c r="A64" i="31"/>
  <c r="A62" i="31"/>
  <c r="A60" i="31"/>
  <c r="A58" i="31"/>
  <c r="A56" i="31"/>
  <c r="A54" i="31"/>
  <c r="A52" i="31"/>
  <c r="A51" i="31"/>
  <c r="A49" i="31"/>
  <c r="A47" i="31"/>
  <c r="A45" i="31"/>
  <c r="A43" i="31"/>
  <c r="A41" i="31"/>
  <c r="A39" i="31"/>
  <c r="A38" i="31"/>
  <c r="A36" i="31"/>
  <c r="A34" i="31"/>
  <c r="A32" i="31"/>
  <c r="A30" i="31"/>
  <c r="A28" i="31"/>
  <c r="A27" i="31"/>
  <c r="A25" i="31"/>
  <c r="A23" i="31"/>
  <c r="A21" i="31"/>
  <c r="A19" i="31"/>
  <c r="A17" i="31"/>
  <c r="A15" i="31"/>
  <c r="A14" i="31"/>
  <c r="A12" i="31"/>
  <c r="A10" i="31"/>
  <c r="A8" i="31"/>
  <c r="A6" i="31"/>
  <c r="A4" i="31"/>
  <c r="A3" i="31"/>
  <c r="A2" i="31"/>
  <c r="A88" i="30"/>
  <c r="A86" i="30"/>
  <c r="A84" i="30"/>
  <c r="A82" i="30"/>
  <c r="A80" i="30"/>
  <c r="A78" i="30"/>
  <c r="A77" i="30"/>
  <c r="A75" i="30"/>
  <c r="A73" i="30"/>
  <c r="A71" i="30"/>
  <c r="A69" i="30"/>
  <c r="A67" i="30"/>
  <c r="A65" i="30"/>
  <c r="A64" i="30"/>
  <c r="A62" i="30"/>
  <c r="A60" i="30"/>
  <c r="A58" i="30"/>
  <c r="A56" i="30"/>
  <c r="A54" i="30"/>
  <c r="A52" i="30"/>
  <c r="A51" i="30"/>
  <c r="A49" i="30"/>
  <c r="A47" i="30"/>
  <c r="A45" i="30"/>
  <c r="A43" i="30"/>
  <c r="A41" i="30"/>
  <c r="A39" i="30"/>
  <c r="A38" i="30"/>
  <c r="A36" i="30"/>
  <c r="A34" i="30"/>
  <c r="A32" i="30"/>
  <c r="A30" i="30"/>
  <c r="A28" i="30"/>
  <c r="A27" i="30"/>
  <c r="A25" i="30"/>
  <c r="A23" i="30"/>
  <c r="A21" i="30"/>
  <c r="A19" i="30"/>
  <c r="A17" i="30"/>
  <c r="A15" i="30"/>
  <c r="A14" i="30"/>
  <c r="A12" i="30"/>
  <c r="A10" i="30"/>
  <c r="A8" i="30"/>
  <c r="A6" i="30"/>
  <c r="A4" i="30"/>
  <c r="A3" i="30"/>
  <c r="A2" i="30"/>
  <c r="J377" i="9" l="1"/>
  <c r="J376" i="9"/>
  <c r="J375" i="9"/>
  <c r="J374" i="9"/>
  <c r="J373" i="9"/>
  <c r="G377" i="9"/>
  <c r="G376" i="9"/>
  <c r="G375" i="9"/>
  <c r="G374" i="9"/>
  <c r="G373" i="9"/>
  <c r="D377" i="9"/>
  <c r="D376" i="9"/>
  <c r="D375" i="9"/>
  <c r="D374" i="9"/>
  <c r="D373" i="9"/>
  <c r="A373" i="9"/>
  <c r="J319" i="9"/>
  <c r="J318" i="9"/>
  <c r="J317" i="9"/>
  <c r="J316" i="9"/>
  <c r="G319" i="9"/>
  <c r="G318" i="9"/>
  <c r="G317" i="9"/>
  <c r="G316" i="9"/>
  <c r="D320" i="9"/>
  <c r="D319" i="9"/>
  <c r="D317" i="9"/>
  <c r="D316" i="9"/>
  <c r="A316" i="9"/>
  <c r="J263" i="9"/>
  <c r="J262" i="9"/>
  <c r="J261" i="9"/>
  <c r="J260" i="9"/>
  <c r="J259" i="9"/>
  <c r="G263" i="9"/>
  <c r="G262" i="9"/>
  <c r="G261" i="9"/>
  <c r="G260" i="9"/>
  <c r="D263" i="9"/>
  <c r="D262" i="9"/>
  <c r="D261" i="9"/>
  <c r="D260" i="9"/>
  <c r="D259" i="9"/>
  <c r="A259" i="9"/>
  <c r="J206" i="9"/>
  <c r="J205" i="9"/>
  <c r="J204" i="9"/>
  <c r="J203" i="9"/>
  <c r="J202" i="9"/>
  <c r="G206" i="9"/>
  <c r="G205" i="9"/>
  <c r="G204" i="9"/>
  <c r="G203" i="9"/>
  <c r="G202" i="9"/>
  <c r="D206" i="9"/>
  <c r="D205" i="9"/>
  <c r="D204" i="9"/>
  <c r="D203" i="9"/>
  <c r="D202" i="9"/>
  <c r="A202" i="9"/>
  <c r="J101" i="9"/>
  <c r="J100" i="9"/>
  <c r="J99" i="9"/>
  <c r="J98" i="9"/>
  <c r="J97" i="9"/>
  <c r="G101" i="9"/>
  <c r="G100" i="9"/>
  <c r="G99" i="9"/>
  <c r="G98" i="9"/>
  <c r="G97" i="9"/>
  <c r="A97" i="9"/>
  <c r="D101" i="9"/>
  <c r="D100" i="9"/>
  <c r="D99" i="9"/>
  <c r="D98" i="9"/>
  <c r="D97" i="9"/>
  <c r="A88" i="28"/>
  <c r="A75" i="28"/>
  <c r="A62" i="28"/>
  <c r="A49" i="28"/>
  <c r="A25" i="28"/>
  <c r="A88" i="29"/>
  <c r="A75" i="29"/>
  <c r="A62" i="29"/>
  <c r="A49" i="29"/>
  <c r="A25" i="29"/>
  <c r="A88" i="25"/>
  <c r="A75" i="25"/>
  <c r="A62" i="25"/>
  <c r="A49" i="25"/>
  <c r="A25" i="25"/>
  <c r="A88" i="24"/>
  <c r="A75" i="24"/>
  <c r="A62" i="24"/>
  <c r="A49" i="24"/>
  <c r="A25" i="24"/>
  <c r="A88" i="7"/>
  <c r="A75" i="7"/>
  <c r="A62" i="7"/>
  <c r="A49" i="7"/>
  <c r="A25" i="7"/>
  <c r="J382" i="9"/>
  <c r="G382" i="9"/>
  <c r="D382" i="9"/>
  <c r="D325" i="9"/>
  <c r="D268" i="9"/>
  <c r="G325" i="9" l="1"/>
  <c r="J325" i="9"/>
  <c r="J268" i="9"/>
  <c r="G211" i="9"/>
  <c r="D211" i="9"/>
  <c r="G268" i="9"/>
  <c r="J211" i="9"/>
  <c r="J368" i="9"/>
  <c r="J367" i="9"/>
  <c r="J366" i="9"/>
  <c r="J365" i="9"/>
  <c r="J364" i="9"/>
  <c r="G368" i="9"/>
  <c r="G367" i="9"/>
  <c r="G366" i="9"/>
  <c r="G365" i="9"/>
  <c r="G364" i="9"/>
  <c r="J358" i="9"/>
  <c r="J357" i="9"/>
  <c r="J356" i="9"/>
  <c r="J355" i="9"/>
  <c r="G359" i="9"/>
  <c r="G358" i="9"/>
  <c r="G357" i="9"/>
  <c r="G356" i="9"/>
  <c r="G355" i="9"/>
  <c r="J349" i="9"/>
  <c r="J348" i="9"/>
  <c r="J347" i="9"/>
  <c r="J346" i="9"/>
  <c r="J340" i="9"/>
  <c r="J339" i="9"/>
  <c r="J338" i="9"/>
  <c r="G350" i="9"/>
  <c r="G349" i="9"/>
  <c r="G347" i="9"/>
  <c r="J337" i="9"/>
  <c r="G341" i="9"/>
  <c r="G340" i="9"/>
  <c r="G339" i="9"/>
  <c r="G338" i="9"/>
  <c r="G337" i="9"/>
  <c r="J332" i="9"/>
  <c r="J331" i="9"/>
  <c r="J330" i="9"/>
  <c r="J329" i="9"/>
  <c r="J328" i="9"/>
  <c r="G331" i="9"/>
  <c r="G330" i="9"/>
  <c r="G329" i="9"/>
  <c r="G328" i="9"/>
  <c r="D368" i="9"/>
  <c r="D367" i="9"/>
  <c r="D366" i="9"/>
  <c r="D365" i="9"/>
  <c r="D364" i="9"/>
  <c r="D359" i="9"/>
  <c r="D358" i="9"/>
  <c r="D357" i="9"/>
  <c r="D356" i="9"/>
  <c r="D355" i="9"/>
  <c r="D350" i="9"/>
  <c r="D349" i="9"/>
  <c r="D348" i="9"/>
  <c r="D347" i="9"/>
  <c r="D346" i="9"/>
  <c r="D341" i="9"/>
  <c r="D340" i="9"/>
  <c r="D339" i="9"/>
  <c r="D338" i="9"/>
  <c r="D337" i="9"/>
  <c r="D329" i="9"/>
  <c r="A86" i="28"/>
  <c r="A84" i="28"/>
  <c r="A82" i="28"/>
  <c r="A80" i="28"/>
  <c r="A78" i="28"/>
  <c r="A77" i="28"/>
  <c r="A86" i="29"/>
  <c r="A84" i="29"/>
  <c r="A82" i="29"/>
  <c r="A80" i="29"/>
  <c r="A78" i="29"/>
  <c r="A77" i="29"/>
  <c r="A86" i="25"/>
  <c r="A84" i="25"/>
  <c r="A82" i="25"/>
  <c r="A80" i="25"/>
  <c r="A78" i="25"/>
  <c r="A77" i="25"/>
  <c r="A86" i="24"/>
  <c r="A84" i="24"/>
  <c r="A82" i="24"/>
  <c r="A80" i="24"/>
  <c r="A78" i="24"/>
  <c r="A77" i="24"/>
  <c r="D331" i="9"/>
  <c r="D330" i="9"/>
  <c r="D328" i="9"/>
  <c r="A364" i="9" l="1"/>
  <c r="A355" i="9"/>
  <c r="A346" i="9"/>
  <c r="A337" i="9"/>
  <c r="A328" i="9"/>
  <c r="A327" i="9"/>
  <c r="A77" i="7"/>
  <c r="A86" i="7"/>
  <c r="A84" i="7"/>
  <c r="A82" i="7"/>
  <c r="A80" i="7"/>
  <c r="A78" i="7"/>
  <c r="G2" i="19"/>
  <c r="E2" i="19"/>
  <c r="J310" i="9"/>
  <c r="J309" i="9"/>
  <c r="J308" i="9"/>
  <c r="J307" i="9"/>
  <c r="J301" i="9"/>
  <c r="J300" i="9"/>
  <c r="J299" i="9"/>
  <c r="J298" i="9"/>
  <c r="J292" i="9"/>
  <c r="J291" i="9"/>
  <c r="J290" i="9"/>
  <c r="J289" i="9"/>
  <c r="J283" i="9"/>
  <c r="J282" i="9"/>
  <c r="J281" i="9"/>
  <c r="J280" i="9"/>
  <c r="J274" i="9"/>
  <c r="J273" i="9"/>
  <c r="J272" i="9"/>
  <c r="J271" i="9"/>
  <c r="G310" i="9"/>
  <c r="G309" i="9"/>
  <c r="G308" i="9"/>
  <c r="G307" i="9"/>
  <c r="G302" i="9"/>
  <c r="G301" i="9"/>
  <c r="G300" i="9"/>
  <c r="G299" i="9"/>
  <c r="G293" i="9"/>
  <c r="G292" i="9"/>
  <c r="G291" i="9"/>
  <c r="G289" i="9"/>
  <c r="G283" i="9"/>
  <c r="G282" i="9"/>
  <c r="G281" i="9"/>
  <c r="G280" i="9"/>
  <c r="G275" i="9"/>
  <c r="G274" i="9"/>
  <c r="G272" i="9"/>
  <c r="G271" i="9"/>
  <c r="J253" i="9"/>
  <c r="J252" i="9"/>
  <c r="J251" i="9"/>
  <c r="J250" i="9"/>
  <c r="G253" i="9"/>
  <c r="G252" i="9"/>
  <c r="G251" i="9"/>
  <c r="G250" i="9"/>
  <c r="J245" i="9"/>
  <c r="J244" i="9"/>
  <c r="J243" i="9"/>
  <c r="J242" i="9"/>
  <c r="J241" i="9"/>
  <c r="G245" i="9"/>
  <c r="G244" i="9"/>
  <c r="G243" i="9"/>
  <c r="G242" i="9"/>
  <c r="G241" i="9"/>
  <c r="J236" i="9"/>
  <c r="J235" i="9"/>
  <c r="J234" i="9"/>
  <c r="J233" i="9"/>
  <c r="G236" i="9"/>
  <c r="G235" i="9"/>
  <c r="G234" i="9"/>
  <c r="G233" i="9"/>
  <c r="J227" i="9"/>
  <c r="J226" i="9"/>
  <c r="J225" i="9"/>
  <c r="J224" i="9"/>
  <c r="J223" i="9"/>
  <c r="G227" i="9"/>
  <c r="G226" i="9"/>
  <c r="G225" i="9"/>
  <c r="G224" i="9"/>
  <c r="G223" i="9"/>
  <c r="J218" i="9"/>
  <c r="J217" i="9"/>
  <c r="J216" i="9"/>
  <c r="J215" i="9"/>
  <c r="J214" i="9"/>
  <c r="G218" i="9"/>
  <c r="G217" i="9"/>
  <c r="G216" i="9"/>
  <c r="G215" i="9"/>
  <c r="G214" i="9"/>
  <c r="J197" i="9"/>
  <c r="J196" i="9"/>
  <c r="J195" i="9"/>
  <c r="J194" i="9"/>
  <c r="J193" i="9"/>
  <c r="G197" i="9"/>
  <c r="G196" i="9"/>
  <c r="G195" i="9"/>
  <c r="G194" i="9"/>
  <c r="G193" i="9"/>
  <c r="J188" i="9"/>
  <c r="J187" i="9"/>
  <c r="J186" i="9"/>
  <c r="J185" i="9"/>
  <c r="J184" i="9"/>
  <c r="G188" i="9"/>
  <c r="G187" i="9"/>
  <c r="G186" i="9"/>
  <c r="G185" i="9"/>
  <c r="G184" i="9"/>
  <c r="J179" i="9"/>
  <c r="J178" i="9"/>
  <c r="J177" i="9"/>
  <c r="J176" i="9"/>
  <c r="J175" i="9"/>
  <c r="G179" i="9"/>
  <c r="G178" i="9"/>
  <c r="G177" i="9"/>
  <c r="G176" i="9"/>
  <c r="G175" i="9"/>
  <c r="J170" i="9"/>
  <c r="J169" i="9"/>
  <c r="J168" i="9"/>
  <c r="J167" i="9"/>
  <c r="J166" i="9"/>
  <c r="G170" i="9"/>
  <c r="G169" i="9"/>
  <c r="G168" i="9"/>
  <c r="G167" i="9"/>
  <c r="G166" i="9"/>
  <c r="J159" i="9"/>
  <c r="J161" i="9"/>
  <c r="J160" i="9"/>
  <c r="J158" i="9"/>
  <c r="J157" i="9"/>
  <c r="G161" i="9"/>
  <c r="G160" i="9"/>
  <c r="G159" i="9"/>
  <c r="G158" i="9"/>
  <c r="G157" i="9"/>
  <c r="J149" i="9"/>
  <c r="J148" i="9"/>
  <c r="J147" i="9"/>
  <c r="J146" i="9"/>
  <c r="J145" i="9"/>
  <c r="G149" i="9"/>
  <c r="G148" i="9"/>
  <c r="G147" i="9"/>
  <c r="G146" i="9"/>
  <c r="G145" i="9"/>
  <c r="J140" i="9"/>
  <c r="J139" i="9"/>
  <c r="J138" i="9"/>
  <c r="J137" i="9"/>
  <c r="J136" i="9"/>
  <c r="G140" i="9"/>
  <c r="G139" i="9"/>
  <c r="G138" i="9"/>
  <c r="G137" i="9"/>
  <c r="G136" i="9"/>
  <c r="G131" i="9"/>
  <c r="G130" i="9"/>
  <c r="G129" i="9"/>
  <c r="G128" i="9"/>
  <c r="G127" i="9"/>
  <c r="J131" i="9"/>
  <c r="J130" i="9"/>
  <c r="J129" i="9"/>
  <c r="J128" i="9"/>
  <c r="J127" i="9"/>
  <c r="J121" i="9"/>
  <c r="J120" i="9"/>
  <c r="J119" i="9"/>
  <c r="J118" i="9"/>
  <c r="J113" i="9"/>
  <c r="J112" i="9"/>
  <c r="J111" i="9"/>
  <c r="J110" i="9"/>
  <c r="J109" i="9"/>
  <c r="G113" i="9"/>
  <c r="G112" i="9"/>
  <c r="G111" i="9"/>
  <c r="G110" i="9"/>
  <c r="G109" i="9"/>
  <c r="G122" i="9"/>
  <c r="G121" i="9"/>
  <c r="G120" i="9"/>
  <c r="G119" i="9"/>
  <c r="G118" i="9"/>
  <c r="J92" i="9"/>
  <c r="J91" i="9"/>
  <c r="J90" i="9"/>
  <c r="J89" i="9"/>
  <c r="J88" i="9"/>
  <c r="J83" i="9"/>
  <c r="J82" i="9"/>
  <c r="J81" i="9"/>
  <c r="J80" i="9"/>
  <c r="J79" i="9"/>
  <c r="J74" i="9"/>
  <c r="J73" i="9"/>
  <c r="J72" i="9"/>
  <c r="J71" i="9"/>
  <c r="J70" i="9"/>
  <c r="J64" i="9"/>
  <c r="J63" i="9"/>
  <c r="J62" i="9"/>
  <c r="J61" i="9"/>
  <c r="J56" i="9"/>
  <c r="J55" i="9"/>
  <c r="J54" i="9"/>
  <c r="J53" i="9"/>
  <c r="J52" i="9"/>
  <c r="G92" i="9"/>
  <c r="G91" i="9"/>
  <c r="G90" i="9"/>
  <c r="G89" i="9"/>
  <c r="G88" i="9"/>
  <c r="G83" i="9"/>
  <c r="G82" i="9"/>
  <c r="G81" i="9"/>
  <c r="G80" i="9"/>
  <c r="G79" i="9"/>
  <c r="G74" i="9"/>
  <c r="G73" i="9"/>
  <c r="G72" i="9"/>
  <c r="G71" i="9"/>
  <c r="G70" i="9"/>
  <c r="G65" i="9"/>
  <c r="G64" i="9"/>
  <c r="G63" i="9"/>
  <c r="G62" i="9"/>
  <c r="G61" i="9"/>
  <c r="G55" i="9"/>
  <c r="G56" i="9"/>
  <c r="G54" i="9"/>
  <c r="G53" i="9"/>
  <c r="G52" i="9"/>
  <c r="J44" i="9"/>
  <c r="J43" i="9"/>
  <c r="J42" i="9"/>
  <c r="J41" i="9"/>
  <c r="J40" i="9"/>
  <c r="J35" i="9"/>
  <c r="J34" i="9"/>
  <c r="J33" i="9"/>
  <c r="J32" i="9"/>
  <c r="J31" i="9"/>
  <c r="G44" i="9"/>
  <c r="G43" i="9"/>
  <c r="G42" i="9"/>
  <c r="G41" i="9"/>
  <c r="G40" i="9"/>
  <c r="G35" i="9"/>
  <c r="G34" i="9"/>
  <c r="G33" i="9"/>
  <c r="G32" i="9"/>
  <c r="G31" i="9"/>
  <c r="J1" i="9"/>
  <c r="G1" i="9"/>
  <c r="D310" i="9"/>
  <c r="D309" i="9"/>
  <c r="D308" i="9"/>
  <c r="D302" i="9"/>
  <c r="D301" i="9"/>
  <c r="D300" i="9"/>
  <c r="D293" i="9"/>
  <c r="D292" i="9"/>
  <c r="D291" i="9"/>
  <c r="D290" i="9"/>
  <c r="D283" i="9"/>
  <c r="D284" i="9"/>
  <c r="D282" i="9"/>
  <c r="D281" i="9"/>
  <c r="D274" i="9"/>
  <c r="D273" i="9"/>
  <c r="D272" i="9"/>
  <c r="D254" i="9"/>
  <c r="D253" i="9"/>
  <c r="D252" i="9"/>
  <c r="D251" i="9"/>
  <c r="D245" i="9"/>
  <c r="D244" i="9"/>
  <c r="D243" i="9"/>
  <c r="D242" i="9"/>
  <c r="D236" i="9"/>
  <c r="D235" i="9"/>
  <c r="D233" i="9"/>
  <c r="D226" i="9"/>
  <c r="D225" i="9"/>
  <c r="D224" i="9"/>
  <c r="D218" i="9"/>
  <c r="D217" i="9"/>
  <c r="D216" i="9"/>
  <c r="D215" i="9"/>
  <c r="D197" i="9"/>
  <c r="D196" i="9"/>
  <c r="D195" i="9"/>
  <c r="D194" i="9"/>
  <c r="D188" i="9"/>
  <c r="D187" i="9"/>
  <c r="D186" i="9"/>
  <c r="D185" i="9"/>
  <c r="D179" i="9"/>
  <c r="D178" i="9"/>
  <c r="D177" i="9"/>
  <c r="D176" i="9"/>
  <c r="D170" i="9"/>
  <c r="D169" i="9"/>
  <c r="D168" i="9"/>
  <c r="D167" i="9"/>
  <c r="D161" i="9"/>
  <c r="D160" i="9"/>
  <c r="D159" i="9"/>
  <c r="D158" i="9"/>
  <c r="D149" i="9"/>
  <c r="D148" i="9"/>
  <c r="D147" i="9"/>
  <c r="D146" i="9"/>
  <c r="D140" i="9"/>
  <c r="D139" i="9"/>
  <c r="D138" i="9"/>
  <c r="D137" i="9"/>
  <c r="D131" i="9"/>
  <c r="D130" i="9"/>
  <c r="D129" i="9"/>
  <c r="D128" i="9"/>
  <c r="D122" i="9"/>
  <c r="D121" i="9"/>
  <c r="D120" i="9"/>
  <c r="D119" i="9"/>
  <c r="D113" i="9"/>
  <c r="D112" i="9"/>
  <c r="D111" i="9"/>
  <c r="D110" i="9"/>
  <c r="D92" i="9"/>
  <c r="D91" i="9"/>
  <c r="D90" i="9"/>
  <c r="D89" i="9"/>
  <c r="D83" i="9"/>
  <c r="D82" i="9"/>
  <c r="D81" i="9"/>
  <c r="D80" i="9"/>
  <c r="D74" i="9"/>
  <c r="D73" i="9"/>
  <c r="D72" i="9"/>
  <c r="D71" i="9"/>
  <c r="D65" i="9"/>
  <c r="D64" i="9"/>
  <c r="D63" i="9"/>
  <c r="D62" i="9"/>
  <c r="D56" i="9"/>
  <c r="D55" i="9"/>
  <c r="D54" i="9"/>
  <c r="D53" i="9"/>
  <c r="D26" i="9"/>
  <c r="D25" i="9"/>
  <c r="D24" i="9"/>
  <c r="D23" i="9"/>
  <c r="D17" i="9"/>
  <c r="D16" i="9"/>
  <c r="D15" i="9"/>
  <c r="D14" i="9"/>
  <c r="D8" i="9"/>
  <c r="D7" i="9"/>
  <c r="D6" i="9"/>
  <c r="D5" i="9"/>
  <c r="A73" i="29"/>
  <c r="A71" i="29"/>
  <c r="A69" i="29"/>
  <c r="A67" i="29"/>
  <c r="A65" i="29"/>
  <c r="A64" i="29"/>
  <c r="A60" i="29"/>
  <c r="A58" i="29"/>
  <c r="A56" i="29"/>
  <c r="A54" i="29"/>
  <c r="A52" i="29"/>
  <c r="A51" i="29"/>
  <c r="A47" i="29"/>
  <c r="A45" i="29"/>
  <c r="A43" i="29"/>
  <c r="A41" i="29"/>
  <c r="A39" i="29"/>
  <c r="A38" i="29"/>
  <c r="A36" i="29"/>
  <c r="A34" i="29"/>
  <c r="A32" i="29"/>
  <c r="A30" i="29"/>
  <c r="A28" i="29"/>
  <c r="A27" i="29"/>
  <c r="A23" i="29"/>
  <c r="A21" i="29"/>
  <c r="A19" i="29"/>
  <c r="A17" i="29"/>
  <c r="A15" i="29"/>
  <c r="A12" i="29"/>
  <c r="A10" i="29"/>
  <c r="A8" i="29"/>
  <c r="A6" i="29"/>
  <c r="A4" i="29"/>
  <c r="A3" i="29"/>
  <c r="A2" i="29"/>
  <c r="A73" i="28"/>
  <c r="A71" i="28"/>
  <c r="A69" i="28"/>
  <c r="A67" i="28"/>
  <c r="A65" i="28"/>
  <c r="A64" i="28"/>
  <c r="A60" i="28"/>
  <c r="A58" i="28"/>
  <c r="A56" i="28"/>
  <c r="A54" i="28"/>
  <c r="A52" i="28"/>
  <c r="A51" i="28"/>
  <c r="A47" i="28"/>
  <c r="A45" i="28"/>
  <c r="A43" i="28"/>
  <c r="A41" i="28"/>
  <c r="A39" i="28"/>
  <c r="A38" i="28"/>
  <c r="A36" i="28"/>
  <c r="A34" i="28"/>
  <c r="A32" i="28"/>
  <c r="A30" i="28"/>
  <c r="A28" i="28"/>
  <c r="A27" i="28"/>
  <c r="A23" i="28"/>
  <c r="A21" i="28"/>
  <c r="A19" i="28"/>
  <c r="A17" i="28"/>
  <c r="A15" i="28"/>
  <c r="A14" i="28"/>
  <c r="A12" i="28"/>
  <c r="A10" i="28"/>
  <c r="A8" i="28"/>
  <c r="A6" i="28"/>
  <c r="A4" i="28"/>
  <c r="A3" i="28"/>
  <c r="A2" i="28"/>
  <c r="A73" i="25"/>
  <c r="A71" i="25"/>
  <c r="A69" i="25"/>
  <c r="A67" i="25"/>
  <c r="A65" i="25"/>
  <c r="A64" i="25"/>
  <c r="A60" i="25"/>
  <c r="A58" i="25"/>
  <c r="A56" i="25"/>
  <c r="A54" i="25"/>
  <c r="A52" i="25"/>
  <c r="A51" i="25"/>
  <c r="A47" i="25"/>
  <c r="A45" i="25"/>
  <c r="A43" i="25"/>
  <c r="A41" i="25"/>
  <c r="A39" i="25"/>
  <c r="A38" i="25"/>
  <c r="A36" i="25"/>
  <c r="A34" i="25"/>
  <c r="A32" i="25"/>
  <c r="A30" i="25"/>
  <c r="A28" i="25"/>
  <c r="A27" i="25"/>
  <c r="A23" i="25"/>
  <c r="A21" i="25"/>
  <c r="A19" i="25"/>
  <c r="A17" i="25"/>
  <c r="A15" i="25"/>
  <c r="A14" i="25"/>
  <c r="A12" i="25"/>
  <c r="A10" i="25"/>
  <c r="A8" i="25"/>
  <c r="A6" i="25"/>
  <c r="A4" i="25"/>
  <c r="A3" i="25"/>
  <c r="A2" i="25"/>
  <c r="A73" i="24"/>
  <c r="A71" i="24"/>
  <c r="A69" i="24"/>
  <c r="A67" i="24"/>
  <c r="A65" i="24"/>
  <c r="A64" i="24"/>
  <c r="A60" i="24"/>
  <c r="A58" i="24"/>
  <c r="A56" i="24"/>
  <c r="A54" i="24"/>
  <c r="A52" i="24"/>
  <c r="A51" i="24"/>
  <c r="A47" i="24"/>
  <c r="A45" i="24"/>
  <c r="A43" i="24"/>
  <c r="A41" i="24"/>
  <c r="A39" i="24"/>
  <c r="A38" i="24"/>
  <c r="A36" i="24"/>
  <c r="A34" i="24"/>
  <c r="A32" i="24"/>
  <c r="A30" i="24"/>
  <c r="A28" i="24"/>
  <c r="A27" i="24"/>
  <c r="A23" i="24"/>
  <c r="A21" i="24"/>
  <c r="A19" i="24"/>
  <c r="A17" i="24"/>
  <c r="A15" i="24"/>
  <c r="A14" i="24"/>
  <c r="A12" i="24"/>
  <c r="A10" i="24"/>
  <c r="A8" i="24"/>
  <c r="A6" i="24"/>
  <c r="A4" i="24"/>
  <c r="A3" i="24"/>
  <c r="A2" i="24"/>
  <c r="D307" i="9"/>
  <c r="D298" i="9"/>
  <c r="D280" i="9"/>
  <c r="D271" i="9"/>
  <c r="D145" i="9"/>
  <c r="D136" i="9"/>
  <c r="D127" i="9"/>
  <c r="D118" i="9"/>
  <c r="D109" i="9"/>
  <c r="D250" i="9"/>
  <c r="D241" i="9"/>
  <c r="D232" i="9"/>
  <c r="D223" i="9"/>
  <c r="D214" i="9"/>
  <c r="D88" i="9"/>
  <c r="D79" i="9"/>
  <c r="D70" i="9"/>
  <c r="D61" i="9"/>
  <c r="D52" i="9"/>
  <c r="A307" i="9"/>
  <c r="A298" i="9"/>
  <c r="A289" i="9"/>
  <c r="A280" i="9"/>
  <c r="A271" i="9"/>
  <c r="A270" i="9"/>
  <c r="A145" i="9"/>
  <c r="A136" i="9"/>
  <c r="A127" i="9"/>
  <c r="A118" i="9"/>
  <c r="A109" i="9"/>
  <c r="A108" i="9"/>
  <c r="A250" i="9"/>
  <c r="A241" i="9"/>
  <c r="A232" i="9"/>
  <c r="A223" i="9"/>
  <c r="A214" i="9"/>
  <c r="A213" i="9"/>
  <c r="A88" i="9"/>
  <c r="A79" i="9"/>
  <c r="A70" i="9"/>
  <c r="A61" i="9"/>
  <c r="A52" i="9"/>
  <c r="A51" i="9"/>
  <c r="A73" i="7"/>
  <c r="A71" i="7"/>
  <c r="A69" i="7"/>
  <c r="A67" i="7"/>
  <c r="A65" i="7"/>
  <c r="A64" i="7"/>
  <c r="A36" i="7"/>
  <c r="A34" i="7"/>
  <c r="A32" i="7"/>
  <c r="A30" i="7"/>
  <c r="A28" i="7"/>
  <c r="A27" i="7"/>
  <c r="A60" i="7"/>
  <c r="A58" i="7"/>
  <c r="A56" i="7"/>
  <c r="A54" i="7"/>
  <c r="A52" i="7"/>
  <c r="A51" i="7"/>
  <c r="A23" i="7"/>
  <c r="A21" i="7"/>
  <c r="A19" i="7"/>
  <c r="A17" i="7"/>
  <c r="A15" i="7"/>
  <c r="A14" i="7"/>
  <c r="A193" i="9"/>
  <c r="A184" i="9"/>
  <c r="A175" i="9"/>
  <c r="A166" i="9"/>
  <c r="A157" i="9"/>
  <c r="A156" i="9"/>
  <c r="A47" i="7"/>
  <c r="A45" i="7"/>
  <c r="A43" i="7"/>
  <c r="A41" i="7"/>
  <c r="A39" i="7"/>
  <c r="A38" i="7"/>
  <c r="D4" i="9"/>
  <c r="A3" i="7"/>
  <c r="D22" i="9"/>
  <c r="D13" i="9"/>
  <c r="D193" i="9"/>
  <c r="D184" i="9"/>
  <c r="D175" i="9"/>
  <c r="D166" i="9"/>
  <c r="D157" i="9"/>
  <c r="A3" i="9"/>
  <c r="C2" i="19"/>
  <c r="D1" i="9"/>
  <c r="A40" i="9"/>
  <c r="A31" i="9"/>
  <c r="A22" i="9"/>
  <c r="A13" i="9"/>
  <c r="A4" i="9"/>
  <c r="A12" i="7"/>
  <c r="A10" i="7"/>
  <c r="A8" i="7"/>
  <c r="A6" i="7"/>
  <c r="A4" i="7"/>
  <c r="A2" i="7"/>
  <c r="D106" i="9" l="1"/>
  <c r="J106" i="9"/>
  <c r="G106" i="9"/>
  <c r="D154" i="9"/>
  <c r="G154" i="9"/>
  <c r="J154" i="9"/>
  <c r="J49" i="9"/>
  <c r="G49" i="9"/>
  <c r="D384" i="9" l="1"/>
  <c r="C4" i="19" s="1"/>
  <c r="C5" i="19" s="1"/>
  <c r="C9" i="19" s="1"/>
  <c r="J384" i="9"/>
  <c r="G4" i="19" s="1"/>
  <c r="G5" i="19" s="1"/>
  <c r="G9" i="19" s="1"/>
  <c r="G384" i="9"/>
  <c r="E4" i="19" s="1"/>
  <c r="E5" i="19" s="1"/>
  <c r="E9" i="19" s="1"/>
</calcChain>
</file>

<file path=xl/sharedStrings.xml><?xml version="1.0" encoding="utf-8"?>
<sst xmlns="http://schemas.openxmlformats.org/spreadsheetml/2006/main" count="2176" uniqueCount="54">
  <si>
    <t>&lt;MOTIVATIE&gt;</t>
  </si>
  <si>
    <t>Consensus</t>
  </si>
  <si>
    <t>SCORE</t>
  </si>
  <si>
    <t>Score:</t>
  </si>
  <si>
    <t>Totaalwaardes</t>
  </si>
  <si>
    <t>Totaalwaarder criterium kwaliteit</t>
  </si>
  <si>
    <t>Onderdeel</t>
  </si>
  <si>
    <t>Totaal behaalde waarde criterium kwaliteit:</t>
  </si>
  <si>
    <t>Totaal behaalde waarde criterium prijs:</t>
  </si>
  <si>
    <t>Eindscore (kwaliteit/prijs):</t>
  </si>
  <si>
    <t>Inschrijver 1</t>
  </si>
  <si>
    <t>Voldoende</t>
  </si>
  <si>
    <t>Onvoldoende</t>
  </si>
  <si>
    <t>Motivatie consensus:</t>
  </si>
  <si>
    <t>Totaal behaalde waarde productdemonstratie:</t>
  </si>
  <si>
    <t>Beter</t>
  </si>
  <si>
    <t>Minder</t>
  </si>
  <si>
    <t xml:space="preserve">1. Stabiliteit </t>
  </si>
  <si>
    <t>4. Gemak schoonmaken</t>
  </si>
  <si>
    <t>Behaalde waarde:</t>
  </si>
  <si>
    <t>2. Constructie tussen frame en zitting</t>
  </si>
  <si>
    <t>2. Constructie tussen frame en blad</t>
  </si>
  <si>
    <t>7.2 PRODUCTDEMONSTRATIE</t>
  </si>
  <si>
    <t>5. Mate veiligheid (scherpe randen en hoeken)</t>
  </si>
  <si>
    <t>maximaal 2 maal negatief</t>
  </si>
  <si>
    <t>7.2 Productdemonstratie</t>
  </si>
  <si>
    <t>Vergelijkbaar</t>
  </si>
  <si>
    <t xml:space="preserve">Aanbestedende dienst zal conform een nader te bepalen planning een productdemonstratie organiseren op haar locatie. Tijdens deze productdemonstratie zal de kwaliteit van diverse uitgevraagde producten conform objectieve criteria worden getoetst, getest en beoordeeld. </t>
  </si>
  <si>
    <t>3. Uitstraling/vormgeving</t>
  </si>
  <si>
    <t>Inschrijver 2</t>
  </si>
  <si>
    <t>Inschrijver 3</t>
  </si>
  <si>
    <t>7.1. A BEANTWOORDING OPEN VRAGEN</t>
  </si>
  <si>
    <t>6. Zit-comfort</t>
  </si>
  <si>
    <t>1. Stabiliteit op alle hoogtes</t>
  </si>
  <si>
    <t>2. Mate van geluid bij verstellen hoogte</t>
  </si>
  <si>
    <t xml:space="preserve">3. Constructie onderstel, afwerking </t>
  </si>
  <si>
    <t>5. Gemak schoonmaken</t>
  </si>
  <si>
    <t>6. Bereikbaarheid knoppen instellen hoogte</t>
  </si>
  <si>
    <t xml:space="preserve">1.	 Leerlingtafel VMBO – Item 1 prijzenblad leerlingsets. </t>
  </si>
  <si>
    <t>2. 	Leerlingstoel VMBO – Item 19 prijzenblad leerlingsets.</t>
  </si>
  <si>
    <t>3.	 Leerlingtafel HBO/MBO – Item 12 prijzenblad leerlingsets.</t>
  </si>
  <si>
    <t>4.	 Leerlingstoel HBO/MBO – Item 27 prijzenblad leerlingsets.</t>
  </si>
  <si>
    <t>5.	 Elektrisch zit-sta bureau docent – Item 5 prijzenblad kantoormeubilair.</t>
  </si>
  <si>
    <t>6.	 Bureaustoel docent – Item 1 prijzenblad kantoormeubilair.</t>
  </si>
  <si>
    <t>7.	 Ergonomische kruk docent – Item 12 prijzenblad kantoormeubilair.</t>
  </si>
  <si>
    <t>4. Uitstraling/vormgeving</t>
  </si>
  <si>
    <t>Beoordelaar 1: Conciërge</t>
  </si>
  <si>
    <t>Beoordelaar 2: Conciërge</t>
  </si>
  <si>
    <t>Beoordelaar 3: Docent</t>
  </si>
  <si>
    <t>Beoordelaar 4: Docent</t>
  </si>
  <si>
    <t>Beoordelaar 5: Medewerker Bestuursbureau</t>
  </si>
  <si>
    <t>Beoordelaar 6: Facilitair Manager</t>
  </si>
  <si>
    <t>Beoordelaar 7: Teamleider Bedrijfsvoering</t>
  </si>
  <si>
    <t>Onacceptabel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</si>
</sst>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0.0000"/>
  </numFmts>
  <fonts count="22" x14ac:knownFonts="1">
    <font>
      <sz val="11"/>
      <color theme="1"/>
      <name val="Calibri"/>
      <family val="2"/>
      <scheme val="minor"/>
    </font>
    <font>
      <sz val="12"/>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8"/>
      <name val="Verdana"/>
      <family val="2"/>
    </font>
    <font>
      <b/>
      <sz val="11"/>
      <color indexed="8"/>
      <name val="Verdana"/>
      <family val="2"/>
    </font>
    <font>
      <b/>
      <sz val="11"/>
      <color theme="0"/>
      <name val="Verdana"/>
      <family val="2"/>
    </font>
    <font>
      <b/>
      <sz val="10"/>
      <color indexed="8"/>
      <name val="Verdana"/>
      <family val="2"/>
    </font>
    <font>
      <b/>
      <sz val="10"/>
      <name val="Verdana"/>
      <family val="2"/>
    </font>
    <font>
      <sz val="10"/>
      <color theme="1"/>
      <name val="Calibri"/>
      <family val="2"/>
      <scheme val="minor"/>
    </font>
    <font>
      <sz val="12"/>
      <color rgb="FF454545"/>
      <name val="Helvetica Neue"/>
      <family val="2"/>
    </font>
    <font>
      <sz val="11"/>
      <color theme="0"/>
      <name val="Calibri"/>
      <family val="2"/>
      <scheme val="minor"/>
    </font>
    <font>
      <sz val="8"/>
      <name val="Calibri"/>
      <family val="2"/>
      <scheme val="minor"/>
    </font>
    <font>
      <sz val="11"/>
      <color rgb="FFFF0000"/>
      <name val="Calibri"/>
      <family val="2"/>
      <scheme val="minor"/>
    </font>
    <font>
      <sz val="8"/>
      <color rgb="FFFF0000"/>
      <name val="Verdana"/>
      <family val="2"/>
    </font>
    <font>
      <sz val="10"/>
      <color rgb="FFFF0000"/>
      <name val="Verdana"/>
      <family val="2"/>
    </font>
    <font>
      <sz val="10"/>
      <color rgb="FF000000"/>
      <name val="Verdana"/>
      <family val="2"/>
    </font>
    <font>
      <sz val="10"/>
      <color theme="0"/>
      <name val="Verdana"/>
      <family val="2"/>
    </font>
  </fonts>
  <fills count="10">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
      <patternFill patternType="solid">
        <fgColor rgb="FFEBF1DE"/>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s>
  <cellStyleXfs count="5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87">
    <xf numFmtId="0" fontId="0" fillId="0" borderId="0" xfId="0"/>
    <xf numFmtId="0" fontId="3" fillId="0" borderId="0" xfId="0" applyFont="1"/>
    <xf numFmtId="0" fontId="0" fillId="0" borderId="0" xfId="0" applyAlignment="1">
      <alignment wrapText="1"/>
    </xf>
    <xf numFmtId="165" fontId="3" fillId="0" borderId="0" xfId="0" applyNumberFormat="1" applyFont="1" applyAlignment="1">
      <alignment horizontal="center"/>
    </xf>
    <xf numFmtId="0" fontId="3" fillId="2" borderId="0" xfId="0" applyFont="1" applyFill="1"/>
    <xf numFmtId="0" fontId="3" fillId="2" borderId="7" xfId="0" applyFont="1" applyFill="1" applyBorder="1" applyAlignment="1">
      <alignment horizontal="left" vertical="center" wrapText="1" indent="1"/>
    </xf>
    <xf numFmtId="0" fontId="5" fillId="2" borderId="7" xfId="0" applyFont="1" applyFill="1" applyBorder="1" applyAlignment="1">
      <alignment horizontal="left" vertical="center" indent="1"/>
    </xf>
    <xf numFmtId="0" fontId="13" fillId="0" borderId="0" xfId="0" applyFont="1"/>
    <xf numFmtId="0" fontId="14" fillId="0" borderId="0" xfId="0" applyFont="1"/>
    <xf numFmtId="0" fontId="15" fillId="0" borderId="0" xfId="0" applyFont="1"/>
    <xf numFmtId="0" fontId="5" fillId="3" borderId="3" xfId="0" applyFont="1" applyFill="1" applyBorder="1" applyAlignment="1">
      <alignment vertical="center"/>
    </xf>
    <xf numFmtId="0" fontId="5" fillId="3" borderId="2" xfId="0" applyFont="1" applyFill="1" applyBorder="1" applyAlignment="1">
      <alignment vertical="center"/>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xf>
    <xf numFmtId="166" fontId="2" fillId="4" borderId="1" xfId="0" applyNumberFormat="1" applyFont="1" applyFill="1" applyBorder="1" applyAlignment="1">
      <alignment horizontal="center" vertical="center"/>
    </xf>
    <xf numFmtId="0" fontId="2" fillId="4" borderId="1" xfId="0" applyFont="1" applyFill="1" applyBorder="1" applyAlignment="1">
      <alignment horizontal="right" vertical="center"/>
    </xf>
    <xf numFmtId="167" fontId="2" fillId="4" borderId="1" xfId="0" applyNumberFormat="1" applyFont="1" applyFill="1" applyBorder="1" applyAlignment="1">
      <alignment horizontal="center" vertical="center"/>
    </xf>
    <xf numFmtId="0" fontId="2" fillId="5" borderId="1" xfId="0" applyFont="1" applyFill="1" applyBorder="1" applyAlignment="1">
      <alignment vertical="center" wrapText="1"/>
    </xf>
    <xf numFmtId="166" fontId="2" fillId="5" borderId="1" xfId="0" applyNumberFormat="1" applyFont="1" applyFill="1" applyBorder="1" applyAlignment="1">
      <alignment horizontal="center" vertical="center" wrapText="1"/>
    </xf>
    <xf numFmtId="0" fontId="2" fillId="6" borderId="1" xfId="0" applyFont="1" applyFill="1" applyBorder="1" applyAlignment="1">
      <alignment horizontal="right" vertical="center"/>
    </xf>
    <xf numFmtId="166" fontId="2" fillId="6" borderId="1" xfId="0" applyNumberFormat="1"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wrapText="1"/>
      <protection locked="0"/>
    </xf>
    <xf numFmtId="164" fontId="3" fillId="7" borderId="1" xfId="0" applyNumberFormat="1" applyFont="1" applyFill="1" applyBorder="1" applyAlignment="1">
      <alignment horizontal="center" vertical="center" wrapText="1"/>
    </xf>
    <xf numFmtId="0" fontId="5" fillId="3" borderId="2" xfId="0" applyFont="1" applyFill="1" applyBorder="1" applyAlignment="1" applyProtection="1">
      <alignment horizontal="left" vertical="center" indent="1"/>
      <protection locked="0"/>
    </xf>
    <xf numFmtId="0" fontId="3" fillId="2" borderId="0" xfId="0" applyFont="1" applyFill="1" applyAlignment="1">
      <alignment horizontal="left" vertical="center" wrapText="1" indent="1"/>
    </xf>
    <xf numFmtId="164" fontId="3" fillId="7" borderId="9" xfId="0" applyNumberFormat="1" applyFont="1" applyFill="1" applyBorder="1" applyAlignment="1">
      <alignment horizontal="center" vertical="center" wrapText="1"/>
    </xf>
    <xf numFmtId="0" fontId="3" fillId="6" borderId="1" xfId="0" applyFont="1" applyFill="1" applyBorder="1" applyAlignment="1">
      <alignment horizontal="left" vertical="center"/>
    </xf>
    <xf numFmtId="165" fontId="5" fillId="3" borderId="4" xfId="0" applyNumberFormat="1" applyFont="1" applyFill="1" applyBorder="1" applyAlignment="1" applyProtection="1">
      <alignment horizontal="center" vertical="center"/>
      <protection locked="0"/>
    </xf>
    <xf numFmtId="165" fontId="4" fillId="7" borderId="4" xfId="0" applyNumberFormat="1" applyFont="1" applyFill="1" applyBorder="1" applyAlignment="1" applyProtection="1">
      <alignment horizontal="center" vertical="center"/>
      <protection locked="0"/>
    </xf>
    <xf numFmtId="0" fontId="2" fillId="4" borderId="5" xfId="0" applyFont="1" applyFill="1" applyBorder="1" applyAlignment="1">
      <alignment horizontal="left" vertical="center" wrapText="1" indent="1"/>
    </xf>
    <xf numFmtId="0" fontId="17" fillId="0" borderId="0" xfId="0" applyFont="1"/>
    <xf numFmtId="0" fontId="18" fillId="0" borderId="0" xfId="0" applyFont="1"/>
    <xf numFmtId="0" fontId="5"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19" fillId="0" borderId="0" xfId="0" applyFont="1" applyAlignment="1">
      <alignment vertical="center"/>
    </xf>
    <xf numFmtId="0" fontId="3" fillId="0" borderId="6" xfId="0" applyFont="1" applyBorder="1"/>
    <xf numFmtId="0" fontId="4" fillId="8" borderId="8" xfId="0" applyFont="1" applyFill="1" applyBorder="1" applyAlignment="1">
      <alignment horizontal="left" vertical="center" wrapText="1"/>
    </xf>
    <xf numFmtId="165" fontId="4" fillId="2" borderId="1" xfId="0" applyNumberFormat="1" applyFont="1" applyFill="1" applyBorder="1" applyAlignment="1" applyProtection="1">
      <alignment horizontal="center" vertical="center"/>
      <protection locked="0"/>
    </xf>
    <xf numFmtId="165" fontId="4" fillId="7" borderId="1" xfId="0" applyNumberFormat="1" applyFont="1" applyFill="1" applyBorder="1" applyAlignment="1" applyProtection="1">
      <alignment horizontal="center" vertical="center"/>
      <protection locked="0"/>
    </xf>
    <xf numFmtId="0" fontId="4" fillId="2" borderId="6" xfId="0" applyFont="1" applyFill="1" applyBorder="1" applyAlignment="1">
      <alignment horizontal="left" vertical="center" indent="1"/>
    </xf>
    <xf numFmtId="165" fontId="2" fillId="4" borderId="1" xfId="0" applyNumberFormat="1" applyFont="1" applyFill="1" applyBorder="1" applyAlignment="1">
      <alignment horizontal="center" vertical="center"/>
    </xf>
    <xf numFmtId="165" fontId="2" fillId="4" borderId="11" xfId="0" applyNumberFormat="1" applyFont="1" applyFill="1" applyBorder="1" applyAlignment="1">
      <alignment horizontal="center" vertical="center"/>
    </xf>
    <xf numFmtId="0" fontId="10" fillId="3" borderId="2" xfId="0" applyFont="1" applyFill="1" applyBorder="1" applyAlignment="1">
      <alignment vertical="center" wrapText="1"/>
    </xf>
    <xf numFmtId="0" fontId="10" fillId="3" borderId="4" xfId="0" applyFont="1" applyFill="1" applyBorder="1" applyAlignment="1">
      <alignment vertical="center" wrapText="1"/>
    </xf>
    <xf numFmtId="164" fontId="20" fillId="9" borderId="1" xfId="0" applyNumberFormat="1" applyFont="1" applyFill="1" applyBorder="1" applyAlignment="1">
      <alignment horizontal="center" vertical="center" wrapText="1"/>
    </xf>
    <xf numFmtId="164" fontId="20" fillId="9" borderId="9" xfId="0" applyNumberFormat="1" applyFont="1" applyFill="1" applyBorder="1" applyAlignment="1">
      <alignment horizontal="center" vertical="center" wrapText="1"/>
    </xf>
    <xf numFmtId="0" fontId="3" fillId="6" borderId="8" xfId="0" applyFont="1" applyFill="1" applyBorder="1" applyAlignment="1">
      <alignment horizontal="left" vertical="center" wrapText="1"/>
    </xf>
    <xf numFmtId="0" fontId="3" fillId="6" borderId="7" xfId="0" applyFont="1" applyFill="1" applyBorder="1" applyAlignment="1">
      <alignment horizontal="left" vertical="center" wrapText="1"/>
    </xf>
    <xf numFmtId="0" fontId="2" fillId="5" borderId="5" xfId="0" applyFont="1" applyFill="1" applyBorder="1" applyAlignment="1">
      <alignment vertical="center"/>
    </xf>
    <xf numFmtId="0" fontId="2" fillId="5" borderId="11" xfId="0" applyFont="1" applyFill="1" applyBorder="1" applyAlignment="1">
      <alignment vertical="center"/>
    </xf>
    <xf numFmtId="0" fontId="2" fillId="2" borderId="7" xfId="0" applyFont="1" applyFill="1" applyBorder="1" applyAlignment="1">
      <alignment horizontal="left" vertical="center" indent="1"/>
    </xf>
    <xf numFmtId="0" fontId="2" fillId="5" borderId="11" xfId="0" applyFont="1" applyFill="1" applyBorder="1" applyAlignment="1">
      <alignment horizontal="center" vertical="center"/>
    </xf>
    <xf numFmtId="0" fontId="2" fillId="5" borderId="8" xfId="0" applyFont="1" applyFill="1" applyBorder="1" applyAlignment="1">
      <alignment horizontal="center" vertical="center"/>
    </xf>
    <xf numFmtId="0" fontId="1" fillId="0" borderId="0" xfId="0" applyFont="1"/>
    <xf numFmtId="0" fontId="4" fillId="0" borderId="6" xfId="0" applyFont="1" applyBorder="1"/>
    <xf numFmtId="0" fontId="4" fillId="0" borderId="0" xfId="0" applyFont="1"/>
    <xf numFmtId="0" fontId="21" fillId="0" borderId="0" xfId="0" applyFont="1"/>
    <xf numFmtId="0" fontId="8" fillId="4" borderId="1" xfId="0" applyFont="1" applyFill="1" applyBorder="1" applyAlignment="1">
      <alignment horizontal="center" vertical="center"/>
    </xf>
    <xf numFmtId="0" fontId="3" fillId="5" borderId="8" xfId="0" applyFont="1" applyFill="1" applyBorder="1" applyAlignment="1">
      <alignment horizontal="left" vertical="center" wrapText="1" indent="1"/>
    </xf>
    <xf numFmtId="0" fontId="3" fillId="5" borderId="9" xfId="0" applyFont="1" applyFill="1" applyBorder="1" applyAlignment="1">
      <alignment horizontal="left" vertical="center" wrapText="1" indent="1"/>
    </xf>
    <xf numFmtId="0" fontId="5" fillId="3" borderId="6" xfId="0" applyFont="1" applyFill="1" applyBorder="1" applyAlignment="1">
      <alignment horizontal="left" vertical="center"/>
    </xf>
    <xf numFmtId="0" fontId="5" fillId="3" borderId="0" xfId="0" applyFont="1" applyFill="1" applyAlignment="1">
      <alignment horizontal="left" vertical="center"/>
    </xf>
    <xf numFmtId="0" fontId="3" fillId="5" borderId="6" xfId="0" applyFont="1" applyFill="1" applyBorder="1" applyAlignment="1">
      <alignment horizontal="left" vertical="center" wrapText="1" indent="1"/>
    </xf>
    <xf numFmtId="0" fontId="3" fillId="5" borderId="5" xfId="0" applyFont="1" applyFill="1" applyBorder="1" applyAlignment="1">
      <alignment horizontal="left" vertical="center" wrapText="1" indent="1"/>
    </xf>
    <xf numFmtId="0" fontId="10" fillId="8" borderId="2" xfId="0" applyFont="1" applyFill="1" applyBorder="1" applyAlignment="1">
      <alignment horizontal="right" vertical="center" wrapText="1"/>
    </xf>
    <xf numFmtId="0" fontId="10" fillId="8" borderId="3" xfId="0" applyFont="1" applyFill="1" applyBorder="1" applyAlignment="1">
      <alignment horizontal="right" vertical="center" wrapText="1"/>
    </xf>
    <xf numFmtId="166" fontId="8" fillId="8" borderId="2" xfId="0" applyNumberFormat="1" applyFont="1" applyFill="1" applyBorder="1" applyAlignment="1">
      <alignment horizontal="center" vertical="center" wrapText="1"/>
    </xf>
    <xf numFmtId="166" fontId="8" fillId="8" borderId="3" xfId="0" applyNumberFormat="1" applyFont="1" applyFill="1" applyBorder="1" applyAlignment="1">
      <alignment horizontal="center" vertical="center" wrapText="1"/>
    </xf>
    <xf numFmtId="0" fontId="3" fillId="6" borderId="8" xfId="0" applyFont="1" applyFill="1" applyBorder="1" applyAlignment="1">
      <alignment horizontal="left" vertical="center" wrapText="1"/>
    </xf>
    <xf numFmtId="0" fontId="3" fillId="6" borderId="7" xfId="0" applyFont="1" applyFill="1" applyBorder="1" applyAlignment="1">
      <alignment horizontal="left" vertical="center" wrapText="1"/>
    </xf>
    <xf numFmtId="164" fontId="3" fillId="7"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164" fontId="3" fillId="7" borderId="9" xfId="0" applyNumberFormat="1" applyFont="1" applyFill="1" applyBorder="1" applyAlignment="1" applyProtection="1">
      <alignment horizontal="center" vertical="center" wrapText="1"/>
      <protection locked="0"/>
    </xf>
    <xf numFmtId="0" fontId="5" fillId="3" borderId="6"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166" fontId="12" fillId="4" borderId="2" xfId="0" applyNumberFormat="1" applyFont="1" applyFill="1" applyBorder="1" applyAlignment="1" applyProtection="1">
      <alignment horizontal="center" vertical="center" wrapText="1"/>
      <protection locked="0"/>
    </xf>
    <xf numFmtId="166" fontId="12" fillId="4" borderId="3" xfId="0" applyNumberFormat="1" applyFont="1" applyFill="1" applyBorder="1" applyAlignment="1" applyProtection="1">
      <alignment horizontal="center" vertical="center" wrapText="1"/>
      <protection locked="0"/>
    </xf>
    <xf numFmtId="0" fontId="11" fillId="4" borderId="1" xfId="0" applyFont="1" applyFill="1" applyBorder="1" applyAlignment="1">
      <alignment horizontal="right" vertical="center" wrapText="1"/>
    </xf>
    <xf numFmtId="0" fontId="10" fillId="3" borderId="6" xfId="0" applyFont="1" applyFill="1" applyBorder="1" applyAlignment="1">
      <alignment horizontal="left" vertical="center" wrapText="1"/>
    </xf>
    <xf numFmtId="0" fontId="10" fillId="3" borderId="0" xfId="0" applyFont="1" applyFill="1" applyAlignment="1">
      <alignment horizontal="left" vertical="center" wrapText="1"/>
    </xf>
    <xf numFmtId="164" fontId="20" fillId="9" borderId="7" xfId="0" applyNumberFormat="1" applyFont="1" applyFill="1" applyBorder="1" applyAlignment="1" applyProtection="1">
      <alignment horizontal="center" vertical="center" wrapText="1"/>
      <protection locked="0"/>
    </xf>
    <xf numFmtId="164" fontId="20" fillId="9" borderId="9" xfId="0" applyNumberFormat="1" applyFont="1" applyFill="1" applyBorder="1" applyAlignment="1" applyProtection="1">
      <alignment horizontal="center" vertical="center" wrapText="1"/>
      <protection locked="0"/>
    </xf>
    <xf numFmtId="164" fontId="20" fillId="9" borderId="8" xfId="0" applyNumberFormat="1" applyFont="1" applyFill="1" applyBorder="1" applyAlignment="1" applyProtection="1">
      <alignment horizontal="center" vertical="center" wrapText="1"/>
      <protection locked="0"/>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149782</xdr:colOff>
      <xdr:row>0</xdr:row>
      <xdr:rowOff>140766</xdr:rowOff>
    </xdr:from>
    <xdr:to>
      <xdr:col>4</xdr:col>
      <xdr:colOff>92584</xdr:colOff>
      <xdr:row>1</xdr:row>
      <xdr:rowOff>567331</xdr:rowOff>
    </xdr:to>
    <xdr:pic>
      <xdr:nvPicPr>
        <xdr:cNvPr id="2" name="Afbeelding 1">
          <a:extLst>
            <a:ext uri="{FF2B5EF4-FFF2-40B4-BE49-F238E27FC236}">
              <a16:creationId xmlns:a16="http://schemas.microsoft.com/office/drawing/2014/main" id="{2B3A451F-0FE3-EC2A-85EA-1415B2EE68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53882" y="140766"/>
          <a:ext cx="2419302" cy="80756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141112</xdr:colOff>
      <xdr:row>0</xdr:row>
      <xdr:rowOff>56445</xdr:rowOff>
    </xdr:from>
    <xdr:to>
      <xdr:col>11</xdr:col>
      <xdr:colOff>184547</xdr:colOff>
      <xdr:row>0</xdr:row>
      <xdr:rowOff>973667</xdr:rowOff>
    </xdr:to>
    <xdr:pic>
      <xdr:nvPicPr>
        <xdr:cNvPr id="2" name="Afbeelding 1">
          <a:extLst>
            <a:ext uri="{FF2B5EF4-FFF2-40B4-BE49-F238E27FC236}">
              <a16:creationId xmlns:a16="http://schemas.microsoft.com/office/drawing/2014/main" id="{D2CB5B75-9849-DB47-A65A-0389AE0668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10556" y="56445"/>
          <a:ext cx="2752769" cy="91722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169333</xdr:colOff>
      <xdr:row>0</xdr:row>
      <xdr:rowOff>56445</xdr:rowOff>
    </xdr:from>
    <xdr:to>
      <xdr:col>11</xdr:col>
      <xdr:colOff>212769</xdr:colOff>
      <xdr:row>0</xdr:row>
      <xdr:rowOff>973667</xdr:rowOff>
    </xdr:to>
    <xdr:pic>
      <xdr:nvPicPr>
        <xdr:cNvPr id="2" name="Afbeelding 1">
          <a:extLst>
            <a:ext uri="{FF2B5EF4-FFF2-40B4-BE49-F238E27FC236}">
              <a16:creationId xmlns:a16="http://schemas.microsoft.com/office/drawing/2014/main" id="{D731F9E3-D729-AF4E-9158-1AA51EC74C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67000" y="56445"/>
          <a:ext cx="2752769" cy="91722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211667</xdr:colOff>
      <xdr:row>0</xdr:row>
      <xdr:rowOff>56444</xdr:rowOff>
    </xdr:from>
    <xdr:to>
      <xdr:col>11</xdr:col>
      <xdr:colOff>255102</xdr:colOff>
      <xdr:row>0</xdr:row>
      <xdr:rowOff>973666</xdr:rowOff>
    </xdr:to>
    <xdr:pic>
      <xdr:nvPicPr>
        <xdr:cNvPr id="2" name="Afbeelding 1">
          <a:extLst>
            <a:ext uri="{FF2B5EF4-FFF2-40B4-BE49-F238E27FC236}">
              <a16:creationId xmlns:a16="http://schemas.microsoft.com/office/drawing/2014/main" id="{69C7A2AE-C18A-7145-9A24-D284CA6AFB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81111" y="56444"/>
          <a:ext cx="2752769" cy="917222"/>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183445</xdr:colOff>
      <xdr:row>0</xdr:row>
      <xdr:rowOff>56444</xdr:rowOff>
    </xdr:from>
    <xdr:to>
      <xdr:col>11</xdr:col>
      <xdr:colOff>226880</xdr:colOff>
      <xdr:row>0</xdr:row>
      <xdr:rowOff>973666</xdr:rowOff>
    </xdr:to>
    <xdr:pic>
      <xdr:nvPicPr>
        <xdr:cNvPr id="2" name="Afbeelding 1">
          <a:extLst>
            <a:ext uri="{FF2B5EF4-FFF2-40B4-BE49-F238E27FC236}">
              <a16:creationId xmlns:a16="http://schemas.microsoft.com/office/drawing/2014/main" id="{D69FBE7C-6903-ED44-8E1F-8A3B3C7B5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52889" y="56444"/>
          <a:ext cx="2752769" cy="917222"/>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197555</xdr:colOff>
      <xdr:row>0</xdr:row>
      <xdr:rowOff>42333</xdr:rowOff>
    </xdr:from>
    <xdr:to>
      <xdr:col>11</xdr:col>
      <xdr:colOff>240991</xdr:colOff>
      <xdr:row>0</xdr:row>
      <xdr:rowOff>959555</xdr:rowOff>
    </xdr:to>
    <xdr:pic>
      <xdr:nvPicPr>
        <xdr:cNvPr id="2" name="Afbeelding 1">
          <a:extLst>
            <a:ext uri="{FF2B5EF4-FFF2-40B4-BE49-F238E27FC236}">
              <a16:creationId xmlns:a16="http://schemas.microsoft.com/office/drawing/2014/main" id="{3E273FB3-F807-B841-A397-10D5A0A8F3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36333" y="42333"/>
          <a:ext cx="2752769" cy="917222"/>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197555</xdr:colOff>
      <xdr:row>0</xdr:row>
      <xdr:rowOff>42333</xdr:rowOff>
    </xdr:from>
    <xdr:to>
      <xdr:col>11</xdr:col>
      <xdr:colOff>240991</xdr:colOff>
      <xdr:row>0</xdr:row>
      <xdr:rowOff>959555</xdr:rowOff>
    </xdr:to>
    <xdr:pic>
      <xdr:nvPicPr>
        <xdr:cNvPr id="2" name="Afbeelding 1">
          <a:extLst>
            <a:ext uri="{FF2B5EF4-FFF2-40B4-BE49-F238E27FC236}">
              <a16:creationId xmlns:a16="http://schemas.microsoft.com/office/drawing/2014/main" id="{3E9EBFA5-57F6-0944-8325-2F1847D9D5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3755" y="42333"/>
          <a:ext cx="2735836" cy="917222"/>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197555</xdr:colOff>
      <xdr:row>0</xdr:row>
      <xdr:rowOff>42333</xdr:rowOff>
    </xdr:from>
    <xdr:to>
      <xdr:col>11</xdr:col>
      <xdr:colOff>240991</xdr:colOff>
      <xdr:row>0</xdr:row>
      <xdr:rowOff>959555</xdr:rowOff>
    </xdr:to>
    <xdr:pic>
      <xdr:nvPicPr>
        <xdr:cNvPr id="2" name="Afbeelding 1">
          <a:extLst>
            <a:ext uri="{FF2B5EF4-FFF2-40B4-BE49-F238E27FC236}">
              <a16:creationId xmlns:a16="http://schemas.microsoft.com/office/drawing/2014/main" id="{6117A8D8-0717-6746-A716-8B6B644F5D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3755" y="42333"/>
          <a:ext cx="2735836" cy="917222"/>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115455</xdr:colOff>
      <xdr:row>0</xdr:row>
      <xdr:rowOff>46182</xdr:rowOff>
    </xdr:from>
    <xdr:to>
      <xdr:col>15</xdr:col>
      <xdr:colOff>189678</xdr:colOff>
      <xdr:row>0</xdr:row>
      <xdr:rowOff>842818</xdr:rowOff>
    </xdr:to>
    <xdr:pic>
      <xdr:nvPicPr>
        <xdr:cNvPr id="2" name="Afbeelding 1">
          <a:extLst>
            <a:ext uri="{FF2B5EF4-FFF2-40B4-BE49-F238E27FC236}">
              <a16:creationId xmlns:a16="http://schemas.microsoft.com/office/drawing/2014/main" id="{4A9D240E-1AAE-E946-A9DA-1887986CE7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4" b="6852"/>
        <a:stretch/>
      </xdr:blipFill>
      <xdr:spPr bwMode="auto">
        <a:xfrm>
          <a:off x="21763182" y="46182"/>
          <a:ext cx="2752769" cy="79663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139700</xdr:colOff>
      <xdr:row>0</xdr:row>
      <xdr:rowOff>114300</xdr:rowOff>
    </xdr:from>
    <xdr:to>
      <xdr:col>10</xdr:col>
      <xdr:colOff>415969</xdr:colOff>
      <xdr:row>2</xdr:row>
      <xdr:rowOff>269522</xdr:rowOff>
    </xdr:to>
    <xdr:pic>
      <xdr:nvPicPr>
        <xdr:cNvPr id="2" name="Afbeelding 1">
          <a:extLst>
            <a:ext uri="{FF2B5EF4-FFF2-40B4-BE49-F238E27FC236}">
              <a16:creationId xmlns:a16="http://schemas.microsoft.com/office/drawing/2014/main" id="{1512F135-690B-3F4A-A541-424F93C066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6200" y="114300"/>
          <a:ext cx="2752769" cy="917222"/>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9410C-428D-ED4F-8B37-4371181FF0C4}">
  <dimension ref="A1:O108"/>
  <sheetViews>
    <sheetView showGridLines="0" topLeftCell="A34" zoomScaleNormal="100" workbookViewId="0">
      <selection activeCell="H11" sqref="H11"/>
    </sheetView>
  </sheetViews>
  <sheetFormatPr baseColWidth="10" defaultRowHeight="15" x14ac:dyDescent="0.2"/>
  <cols>
    <col min="1" max="1" width="97.1640625" customWidth="1"/>
    <col min="2" max="2" width="10.83203125" style="30"/>
  </cols>
  <sheetData>
    <row r="1" spans="1:15" ht="30" customHeight="1" x14ac:dyDescent="0.2">
      <c r="A1" s="32" t="s">
        <v>25</v>
      </c>
      <c r="B1" s="9" t="s">
        <v>3</v>
      </c>
    </row>
    <row r="2" spans="1:15" ht="70" customHeight="1" x14ac:dyDescent="0.2">
      <c r="A2" s="33" t="s">
        <v>27</v>
      </c>
      <c r="B2" s="9" t="s">
        <v>15</v>
      </c>
      <c r="C2" s="9"/>
      <c r="D2" s="9"/>
      <c r="E2" s="30"/>
      <c r="F2" s="30"/>
      <c r="G2" s="30"/>
      <c r="H2" s="30"/>
      <c r="I2" s="30"/>
      <c r="J2" s="30"/>
      <c r="K2" s="30"/>
      <c r="L2" s="30"/>
      <c r="M2" s="30"/>
      <c r="N2" s="30"/>
      <c r="O2" s="30"/>
    </row>
    <row r="3" spans="1:15" ht="21" customHeight="1" x14ac:dyDescent="0.2">
      <c r="A3" s="37" t="s">
        <v>38</v>
      </c>
      <c r="B3" s="9" t="s">
        <v>26</v>
      </c>
      <c r="C3" s="9"/>
      <c r="D3" s="9"/>
      <c r="E3" s="30"/>
      <c r="F3" s="30"/>
      <c r="G3" s="30"/>
      <c r="H3" s="30"/>
      <c r="I3" s="30"/>
      <c r="J3" s="30"/>
      <c r="K3" s="30"/>
      <c r="L3" s="30"/>
      <c r="M3" s="30"/>
      <c r="N3" s="30"/>
      <c r="O3" s="30"/>
    </row>
    <row r="4" spans="1:15" ht="20" customHeight="1" x14ac:dyDescent="0.2">
      <c r="A4" s="34" t="s">
        <v>17</v>
      </c>
      <c r="B4" s="9" t="s">
        <v>16</v>
      </c>
      <c r="C4" s="9" t="s">
        <v>12</v>
      </c>
      <c r="D4" s="9" t="s">
        <v>2</v>
      </c>
      <c r="E4" s="30"/>
      <c r="F4" s="30"/>
      <c r="G4" s="30"/>
      <c r="H4" s="30"/>
      <c r="I4" s="30"/>
      <c r="J4" s="30"/>
      <c r="K4" s="30"/>
      <c r="L4" s="30"/>
      <c r="M4" s="30"/>
      <c r="N4" s="30"/>
      <c r="O4" s="30"/>
    </row>
    <row r="5" spans="1:15" ht="20" customHeight="1" x14ac:dyDescent="0.2">
      <c r="A5" s="34" t="s">
        <v>21</v>
      </c>
      <c r="B5" s="9" t="s">
        <v>53</v>
      </c>
      <c r="C5" s="9"/>
      <c r="D5" s="9"/>
      <c r="E5" s="30"/>
      <c r="F5" s="30"/>
      <c r="G5" s="30"/>
      <c r="H5" s="30"/>
      <c r="I5" s="30"/>
      <c r="J5" s="30"/>
      <c r="K5" s="30"/>
      <c r="L5" s="30"/>
      <c r="M5" s="30"/>
      <c r="N5" s="30"/>
      <c r="O5" s="30"/>
    </row>
    <row r="6" spans="1:15" ht="20" customHeight="1" x14ac:dyDescent="0.2">
      <c r="A6" s="34" t="s">
        <v>28</v>
      </c>
      <c r="B6" s="31"/>
      <c r="C6" s="30"/>
      <c r="D6" s="30"/>
      <c r="E6" s="30"/>
      <c r="F6" s="30"/>
      <c r="G6" s="30"/>
      <c r="H6" s="30"/>
      <c r="I6" s="30"/>
      <c r="J6" s="30"/>
      <c r="K6" s="30"/>
      <c r="L6" s="30"/>
      <c r="M6" s="30"/>
      <c r="N6" s="30"/>
      <c r="O6" s="30"/>
    </row>
    <row r="7" spans="1:15" ht="20" customHeight="1" x14ac:dyDescent="0.2">
      <c r="A7" s="34" t="s">
        <v>18</v>
      </c>
      <c r="B7" s="31" t="s">
        <v>24</v>
      </c>
      <c r="C7" s="30"/>
      <c r="D7" s="30"/>
      <c r="E7" s="30"/>
      <c r="F7" s="30"/>
      <c r="G7" s="30"/>
      <c r="H7" s="30"/>
      <c r="I7" s="30"/>
      <c r="J7" s="30"/>
      <c r="K7" s="30"/>
      <c r="L7" s="30"/>
      <c r="M7" s="30"/>
      <c r="N7" s="30"/>
      <c r="O7" s="30"/>
    </row>
    <row r="8" spans="1:15" ht="20" customHeight="1" x14ac:dyDescent="0.2">
      <c r="A8" s="34" t="s">
        <v>23</v>
      </c>
      <c r="B8" s="31"/>
      <c r="C8" s="9" t="s">
        <v>11</v>
      </c>
      <c r="D8" s="9" t="s">
        <v>2</v>
      </c>
      <c r="E8" s="30"/>
      <c r="F8" s="30"/>
      <c r="G8" s="30"/>
      <c r="H8" s="30"/>
      <c r="I8" s="30"/>
      <c r="J8" s="30"/>
      <c r="K8" s="9"/>
      <c r="L8" s="9"/>
      <c r="M8" s="9"/>
      <c r="N8" s="30"/>
      <c r="O8" s="30"/>
    </row>
    <row r="9" spans="1:15" ht="21" customHeight="1" x14ac:dyDescent="0.2">
      <c r="A9" s="37" t="s">
        <v>39</v>
      </c>
      <c r="C9" s="9"/>
      <c r="D9" s="9"/>
      <c r="E9" s="30"/>
      <c r="F9" s="30"/>
      <c r="G9" s="30"/>
      <c r="H9" s="30"/>
      <c r="I9" s="30"/>
      <c r="J9" s="30"/>
      <c r="K9" s="9"/>
      <c r="L9" s="9" t="s">
        <v>2</v>
      </c>
      <c r="M9" s="9" t="s">
        <v>2</v>
      </c>
      <c r="N9" s="30"/>
      <c r="O9" s="30"/>
    </row>
    <row r="10" spans="1:15" ht="20" customHeight="1" x14ac:dyDescent="0.2">
      <c r="A10" s="34" t="s">
        <v>17</v>
      </c>
      <c r="C10" s="9" t="s">
        <v>12</v>
      </c>
      <c r="D10" s="9" t="s">
        <v>2</v>
      </c>
      <c r="E10" s="30"/>
      <c r="F10" s="30"/>
      <c r="G10" s="30"/>
      <c r="H10" s="30"/>
      <c r="I10" s="30"/>
      <c r="J10" s="30"/>
      <c r="K10" s="9"/>
      <c r="L10" s="9" t="s">
        <v>15</v>
      </c>
      <c r="M10" s="9"/>
      <c r="N10" s="30"/>
      <c r="O10" s="30"/>
    </row>
    <row r="11" spans="1:15" ht="20" customHeight="1" x14ac:dyDescent="0.2">
      <c r="A11" s="34" t="s">
        <v>20</v>
      </c>
      <c r="C11" s="9"/>
      <c r="D11" s="9"/>
      <c r="E11" s="30"/>
      <c r="F11" s="30"/>
      <c r="G11" s="30"/>
      <c r="H11" s="30"/>
      <c r="I11" s="30"/>
      <c r="J11" s="30"/>
      <c r="K11" s="9"/>
      <c r="L11" s="9" t="s">
        <v>26</v>
      </c>
      <c r="M11" s="9"/>
      <c r="N11" s="30"/>
      <c r="O11" s="30"/>
    </row>
    <row r="12" spans="1:15" ht="20" customHeight="1" x14ac:dyDescent="0.2">
      <c r="A12" s="34" t="s">
        <v>28</v>
      </c>
      <c r="B12" s="31"/>
      <c r="C12" s="30"/>
      <c r="D12" s="30"/>
      <c r="E12" s="30"/>
      <c r="F12" s="30"/>
      <c r="G12" s="30"/>
      <c r="H12" s="30"/>
      <c r="I12" s="30"/>
      <c r="J12" s="30"/>
      <c r="K12" s="9"/>
      <c r="L12" s="9" t="s">
        <v>16</v>
      </c>
      <c r="M12" s="9"/>
      <c r="N12" s="30"/>
      <c r="O12" s="30"/>
    </row>
    <row r="13" spans="1:15" ht="20" customHeight="1" x14ac:dyDescent="0.2">
      <c r="A13" s="34" t="s">
        <v>18</v>
      </c>
      <c r="B13" s="31" t="s">
        <v>24</v>
      </c>
      <c r="C13" s="30"/>
      <c r="D13" s="30"/>
      <c r="E13" s="30"/>
      <c r="F13" s="30"/>
      <c r="G13" s="30"/>
      <c r="H13" s="30"/>
      <c r="I13" s="30"/>
      <c r="J13" s="30"/>
      <c r="K13" s="9"/>
      <c r="L13" s="9" t="s">
        <v>53</v>
      </c>
      <c r="M13" s="9"/>
      <c r="N13" s="30"/>
      <c r="O13" s="30"/>
    </row>
    <row r="14" spans="1:15" ht="20" customHeight="1" x14ac:dyDescent="0.2">
      <c r="A14" s="34" t="s">
        <v>23</v>
      </c>
      <c r="B14" s="31"/>
      <c r="C14" s="9" t="s">
        <v>11</v>
      </c>
      <c r="D14" s="9" t="s">
        <v>2</v>
      </c>
      <c r="E14" s="30"/>
      <c r="F14" s="30"/>
      <c r="G14" s="30"/>
      <c r="H14" s="30"/>
      <c r="I14" s="30"/>
      <c r="J14" s="30"/>
      <c r="K14" s="9"/>
      <c r="L14" s="9"/>
      <c r="M14" s="9"/>
      <c r="N14" s="30"/>
      <c r="O14" s="30"/>
    </row>
    <row r="15" spans="1:15" ht="20" customHeight="1" x14ac:dyDescent="0.2">
      <c r="A15" s="47" t="s">
        <v>32</v>
      </c>
      <c r="B15" s="31"/>
      <c r="C15" s="9"/>
      <c r="D15" s="9"/>
      <c r="E15" s="30"/>
      <c r="F15" s="30"/>
      <c r="G15" s="30"/>
      <c r="H15" s="30"/>
      <c r="I15" s="30"/>
      <c r="J15" s="30"/>
      <c r="K15" s="9"/>
      <c r="L15" s="9"/>
      <c r="M15" s="9"/>
      <c r="N15" s="30"/>
      <c r="O15" s="30"/>
    </row>
    <row r="16" spans="1:15" ht="21" customHeight="1" x14ac:dyDescent="0.2">
      <c r="A16" s="37" t="s">
        <v>40</v>
      </c>
      <c r="C16" s="9"/>
      <c r="D16" s="9"/>
      <c r="E16" s="30"/>
      <c r="F16" s="30"/>
      <c r="G16" s="30"/>
      <c r="H16" s="30"/>
      <c r="I16" s="30"/>
      <c r="J16" s="30"/>
      <c r="K16" s="9"/>
      <c r="L16" s="9"/>
      <c r="M16" s="9"/>
      <c r="N16" s="30"/>
      <c r="O16" s="30"/>
    </row>
    <row r="17" spans="1:15" ht="20" customHeight="1" x14ac:dyDescent="0.2">
      <c r="A17" s="34" t="s">
        <v>17</v>
      </c>
      <c r="C17" s="9" t="s">
        <v>12</v>
      </c>
      <c r="D17" s="9" t="s">
        <v>2</v>
      </c>
      <c r="E17" s="30"/>
      <c r="F17" s="30"/>
      <c r="G17" s="30"/>
      <c r="H17" s="30"/>
      <c r="I17" s="30"/>
      <c r="J17" s="30"/>
      <c r="K17" s="30"/>
      <c r="L17" s="30"/>
      <c r="M17" s="30"/>
      <c r="N17" s="30"/>
      <c r="O17" s="30"/>
    </row>
    <row r="18" spans="1:15" ht="20" customHeight="1" x14ac:dyDescent="0.2">
      <c r="A18" s="34" t="s">
        <v>21</v>
      </c>
      <c r="C18" s="30"/>
      <c r="D18" s="30"/>
      <c r="E18" s="30"/>
      <c r="F18" s="30"/>
      <c r="G18" s="30"/>
      <c r="H18" s="30"/>
      <c r="I18" s="30"/>
      <c r="J18" s="30"/>
      <c r="K18" s="30"/>
      <c r="L18" s="30"/>
      <c r="M18" s="30"/>
      <c r="N18" s="30"/>
      <c r="O18" s="30"/>
    </row>
    <row r="19" spans="1:15" ht="20" customHeight="1" x14ac:dyDescent="0.2">
      <c r="A19" s="34" t="s">
        <v>28</v>
      </c>
      <c r="B19" s="31"/>
      <c r="C19" s="30"/>
      <c r="D19" s="30"/>
      <c r="E19" s="30"/>
      <c r="F19" s="30"/>
      <c r="G19" s="30"/>
      <c r="H19" s="30"/>
      <c r="I19" s="30"/>
      <c r="J19" s="30"/>
      <c r="K19" s="30"/>
      <c r="L19" s="30"/>
      <c r="M19" s="30"/>
      <c r="N19" s="30"/>
      <c r="O19" s="30"/>
    </row>
    <row r="20" spans="1:15" ht="20" customHeight="1" x14ac:dyDescent="0.2">
      <c r="A20" s="34" t="s">
        <v>18</v>
      </c>
      <c r="B20" s="31" t="s">
        <v>24</v>
      </c>
      <c r="C20" s="30"/>
      <c r="D20" s="30"/>
      <c r="E20" s="30"/>
      <c r="F20" s="30"/>
      <c r="G20" s="30"/>
      <c r="H20" s="30"/>
      <c r="I20" s="30"/>
      <c r="J20" s="30"/>
      <c r="K20" s="30"/>
      <c r="L20" s="30"/>
      <c r="M20" s="30"/>
      <c r="N20" s="30"/>
      <c r="O20" s="30"/>
    </row>
    <row r="21" spans="1:15" ht="20" customHeight="1" x14ac:dyDescent="0.2">
      <c r="A21" s="34" t="s">
        <v>23</v>
      </c>
      <c r="B21" s="31"/>
      <c r="C21" s="9" t="s">
        <v>11</v>
      </c>
      <c r="D21" s="9" t="s">
        <v>2</v>
      </c>
      <c r="E21" s="30"/>
      <c r="F21" s="30"/>
      <c r="G21" s="30"/>
      <c r="H21" s="30"/>
      <c r="I21" s="30"/>
      <c r="J21" s="30"/>
      <c r="K21" s="30"/>
      <c r="L21" s="30"/>
      <c r="M21" s="30"/>
      <c r="N21" s="30"/>
      <c r="O21" s="30"/>
    </row>
    <row r="22" spans="1:15" ht="20" customHeight="1" x14ac:dyDescent="0.2">
      <c r="A22" s="37" t="s">
        <v>41</v>
      </c>
      <c r="B22" s="31"/>
      <c r="C22" s="9"/>
      <c r="D22" s="9"/>
      <c r="E22" s="30"/>
      <c r="F22" s="30"/>
      <c r="G22" s="30"/>
      <c r="H22" s="30"/>
      <c r="I22" s="30"/>
      <c r="J22" s="30"/>
      <c r="K22" s="30"/>
      <c r="L22" s="30"/>
      <c r="M22" s="30"/>
      <c r="N22" s="30"/>
      <c r="O22" s="30"/>
    </row>
    <row r="23" spans="1:15" ht="20" customHeight="1" x14ac:dyDescent="0.2">
      <c r="A23" s="34" t="s">
        <v>17</v>
      </c>
      <c r="B23" s="31"/>
      <c r="C23" s="30"/>
      <c r="D23" s="30"/>
      <c r="E23" s="30"/>
      <c r="F23" s="30"/>
      <c r="G23" s="30"/>
      <c r="H23" s="30"/>
      <c r="I23" s="30"/>
      <c r="J23" s="30"/>
      <c r="K23" s="30"/>
      <c r="L23" s="30"/>
      <c r="M23" s="30"/>
      <c r="N23" s="30"/>
      <c r="O23" s="30"/>
    </row>
    <row r="24" spans="1:15" ht="20" customHeight="1" x14ac:dyDescent="0.2">
      <c r="A24" s="34" t="s">
        <v>20</v>
      </c>
      <c r="B24" s="31"/>
      <c r="C24" s="30"/>
      <c r="D24" s="30"/>
      <c r="E24" s="30"/>
      <c r="F24" s="30"/>
      <c r="G24" s="30"/>
      <c r="H24" s="30"/>
      <c r="I24" s="30"/>
      <c r="J24" s="30"/>
      <c r="K24" s="30"/>
      <c r="L24" s="30"/>
      <c r="M24" s="30"/>
      <c r="N24" s="30"/>
      <c r="O24" s="30"/>
    </row>
    <row r="25" spans="1:15" ht="20" customHeight="1" x14ac:dyDescent="0.2">
      <c r="A25" s="34" t="s">
        <v>28</v>
      </c>
      <c r="B25" s="31"/>
      <c r="C25" s="30"/>
      <c r="D25" s="30"/>
      <c r="E25" s="30"/>
      <c r="F25" s="30"/>
      <c r="G25" s="30"/>
      <c r="H25" s="30"/>
      <c r="I25" s="30"/>
      <c r="J25" s="30"/>
      <c r="K25" s="30"/>
      <c r="L25" s="30"/>
      <c r="M25" s="30"/>
      <c r="N25" s="30"/>
      <c r="O25" s="30"/>
    </row>
    <row r="26" spans="1:15" ht="20" customHeight="1" x14ac:dyDescent="0.2">
      <c r="A26" s="34" t="s">
        <v>18</v>
      </c>
      <c r="B26" s="31" t="s">
        <v>24</v>
      </c>
      <c r="C26" s="30"/>
      <c r="D26" s="30"/>
      <c r="E26" s="30"/>
      <c r="F26" s="30"/>
      <c r="G26" s="30"/>
      <c r="H26" s="30"/>
      <c r="I26" s="30"/>
      <c r="J26" s="30"/>
      <c r="K26" s="30"/>
      <c r="L26" s="30"/>
      <c r="M26" s="30"/>
      <c r="N26" s="30"/>
      <c r="O26" s="30"/>
    </row>
    <row r="27" spans="1:15" ht="20" customHeight="1" x14ac:dyDescent="0.2">
      <c r="A27" s="34" t="s">
        <v>23</v>
      </c>
      <c r="C27" s="30"/>
      <c r="D27" s="30"/>
      <c r="E27" s="30"/>
      <c r="F27" s="30"/>
      <c r="G27" s="30"/>
      <c r="H27" s="30"/>
      <c r="I27" s="30"/>
      <c r="J27" s="30"/>
      <c r="K27" s="30"/>
      <c r="L27" s="30"/>
      <c r="M27" s="30"/>
      <c r="N27" s="30"/>
      <c r="O27" s="30"/>
    </row>
    <row r="28" spans="1:15" ht="20" customHeight="1" x14ac:dyDescent="0.2">
      <c r="A28" s="47" t="s">
        <v>32</v>
      </c>
      <c r="C28" s="30"/>
      <c r="D28" s="30"/>
      <c r="E28" s="30"/>
      <c r="F28" s="30"/>
      <c r="G28" s="30"/>
      <c r="H28" s="30"/>
      <c r="I28" s="30"/>
      <c r="J28" s="30"/>
      <c r="K28" s="30"/>
      <c r="L28" s="30"/>
      <c r="M28" s="30"/>
      <c r="N28" s="30"/>
      <c r="O28" s="30"/>
    </row>
    <row r="29" spans="1:15" ht="20" customHeight="1" x14ac:dyDescent="0.2">
      <c r="A29" s="37" t="s">
        <v>42</v>
      </c>
      <c r="B29" s="31"/>
      <c r="C29" s="30"/>
      <c r="D29" s="30"/>
      <c r="E29" s="30"/>
      <c r="F29" s="30"/>
      <c r="G29" s="30"/>
      <c r="H29" s="30"/>
      <c r="I29" s="30"/>
      <c r="J29" s="30"/>
      <c r="K29" s="30"/>
      <c r="L29" s="30"/>
      <c r="M29" s="30"/>
      <c r="N29" s="30"/>
      <c r="O29" s="30"/>
    </row>
    <row r="30" spans="1:15" ht="20" customHeight="1" x14ac:dyDescent="0.2">
      <c r="A30" s="34" t="s">
        <v>33</v>
      </c>
      <c r="B30" s="31"/>
      <c r="C30" s="30"/>
      <c r="D30" s="30"/>
      <c r="E30" s="30"/>
      <c r="F30" s="30"/>
      <c r="G30" s="30"/>
      <c r="H30" s="30"/>
      <c r="I30" s="30"/>
      <c r="J30" s="30"/>
      <c r="K30" s="30"/>
      <c r="L30" s="30"/>
      <c r="M30" s="30"/>
      <c r="N30" s="30"/>
      <c r="O30" s="30"/>
    </row>
    <row r="31" spans="1:15" ht="20" customHeight="1" x14ac:dyDescent="0.2">
      <c r="A31" s="34" t="s">
        <v>34</v>
      </c>
      <c r="B31" s="31"/>
      <c r="C31" s="30"/>
      <c r="D31" s="30"/>
      <c r="E31" s="30"/>
      <c r="F31" s="30"/>
      <c r="G31" s="30"/>
      <c r="H31" s="30"/>
      <c r="I31" s="30"/>
      <c r="J31" s="30"/>
      <c r="K31" s="30"/>
      <c r="L31" s="30"/>
      <c r="M31" s="30"/>
      <c r="N31" s="30"/>
      <c r="O31" s="30"/>
    </row>
    <row r="32" spans="1:15" ht="20" customHeight="1" x14ac:dyDescent="0.2">
      <c r="A32" s="34" t="s">
        <v>35</v>
      </c>
      <c r="B32" s="31"/>
      <c r="C32" s="30"/>
      <c r="D32" s="30"/>
      <c r="E32" s="30"/>
      <c r="F32" s="30"/>
      <c r="G32" s="30"/>
      <c r="H32" s="30"/>
      <c r="I32" s="30"/>
      <c r="J32" s="30"/>
      <c r="K32" s="30"/>
      <c r="L32" s="30"/>
      <c r="M32" s="30"/>
      <c r="N32" s="30"/>
      <c r="O32" s="30"/>
    </row>
    <row r="33" spans="1:15" ht="20" customHeight="1" x14ac:dyDescent="0.2">
      <c r="A33" s="34" t="s">
        <v>45</v>
      </c>
      <c r="B33" s="31" t="s">
        <v>24</v>
      </c>
      <c r="C33" s="30"/>
      <c r="D33" s="30"/>
      <c r="E33" s="30"/>
      <c r="F33" s="30"/>
      <c r="G33" s="30"/>
      <c r="H33" s="30"/>
      <c r="I33" s="30"/>
      <c r="J33" s="30"/>
      <c r="K33" s="30"/>
      <c r="L33" s="30"/>
      <c r="M33" s="30"/>
      <c r="N33" s="30"/>
      <c r="O33" s="30"/>
    </row>
    <row r="34" spans="1:15" ht="20" customHeight="1" x14ac:dyDescent="0.2">
      <c r="A34" s="34" t="s">
        <v>36</v>
      </c>
      <c r="C34" s="30"/>
      <c r="D34" s="30"/>
      <c r="E34" s="30"/>
      <c r="F34" s="30"/>
      <c r="G34" s="30"/>
      <c r="H34" s="30"/>
      <c r="I34" s="30"/>
      <c r="J34" s="30"/>
      <c r="K34" s="30"/>
      <c r="L34" s="30"/>
      <c r="M34" s="30"/>
      <c r="N34" s="30"/>
      <c r="O34" s="30"/>
    </row>
    <row r="35" spans="1:15" ht="20" customHeight="1" x14ac:dyDescent="0.2">
      <c r="A35" s="47" t="s">
        <v>37</v>
      </c>
      <c r="C35" s="30"/>
      <c r="D35" s="30"/>
      <c r="E35" s="30"/>
      <c r="F35" s="30"/>
      <c r="G35" s="30"/>
      <c r="H35" s="30"/>
      <c r="I35" s="30"/>
      <c r="J35" s="30"/>
      <c r="K35" s="30"/>
      <c r="L35" s="30"/>
      <c r="M35" s="30"/>
      <c r="N35" s="30"/>
      <c r="O35" s="30"/>
    </row>
    <row r="36" spans="1:15" ht="20" customHeight="1" x14ac:dyDescent="0.2">
      <c r="A36" s="37" t="s">
        <v>43</v>
      </c>
      <c r="B36" s="31"/>
      <c r="C36" s="30"/>
      <c r="D36" s="30"/>
      <c r="E36" s="30"/>
      <c r="F36" s="30"/>
      <c r="G36" s="30"/>
      <c r="H36" s="30"/>
      <c r="I36" s="30"/>
      <c r="J36" s="30"/>
      <c r="K36" s="30"/>
      <c r="L36" s="30"/>
      <c r="M36" s="30"/>
      <c r="N36" s="30"/>
      <c r="O36" s="30"/>
    </row>
    <row r="37" spans="1:15" ht="20" customHeight="1" x14ac:dyDescent="0.2">
      <c r="A37" s="34" t="s">
        <v>17</v>
      </c>
      <c r="B37" s="31"/>
      <c r="C37" s="30"/>
      <c r="D37" s="30"/>
      <c r="E37" s="30"/>
      <c r="F37" s="30"/>
      <c r="G37" s="30"/>
      <c r="H37" s="30"/>
      <c r="I37" s="30"/>
      <c r="J37" s="30"/>
      <c r="K37" s="30"/>
      <c r="L37" s="30"/>
      <c r="M37" s="30"/>
      <c r="N37" s="30"/>
      <c r="O37" s="30"/>
    </row>
    <row r="38" spans="1:15" ht="20" customHeight="1" x14ac:dyDescent="0.2">
      <c r="A38" s="34" t="s">
        <v>20</v>
      </c>
      <c r="B38" s="31"/>
      <c r="C38" s="30"/>
      <c r="D38" s="30"/>
      <c r="E38" s="30"/>
      <c r="F38" s="30"/>
      <c r="G38" s="30"/>
      <c r="H38" s="30"/>
      <c r="I38" s="30"/>
      <c r="J38" s="30"/>
      <c r="K38" s="30"/>
      <c r="L38" s="30"/>
      <c r="M38" s="30"/>
      <c r="N38" s="30"/>
      <c r="O38" s="30"/>
    </row>
    <row r="39" spans="1:15" ht="20" customHeight="1" x14ac:dyDescent="0.2">
      <c r="A39" s="34" t="s">
        <v>28</v>
      </c>
      <c r="B39" s="31"/>
      <c r="C39" s="30"/>
      <c r="D39" s="30"/>
      <c r="E39" s="30"/>
      <c r="F39" s="30"/>
      <c r="G39" s="30"/>
      <c r="H39" s="30"/>
      <c r="I39" s="30"/>
      <c r="J39" s="30"/>
      <c r="K39" s="30"/>
      <c r="L39" s="30"/>
      <c r="M39" s="30"/>
      <c r="N39" s="30"/>
      <c r="O39" s="30"/>
    </row>
    <row r="40" spans="1:15" ht="20" customHeight="1" x14ac:dyDescent="0.2">
      <c r="A40" s="34" t="s">
        <v>18</v>
      </c>
      <c r="B40" s="31" t="s">
        <v>24</v>
      </c>
      <c r="C40" s="30"/>
      <c r="D40" s="30"/>
      <c r="E40" s="30"/>
      <c r="F40" s="30"/>
      <c r="G40" s="30"/>
      <c r="H40" s="30"/>
      <c r="I40" s="30"/>
      <c r="J40" s="30"/>
      <c r="K40" s="30"/>
      <c r="L40" s="30"/>
      <c r="M40" s="30"/>
      <c r="N40" s="30"/>
      <c r="O40" s="30"/>
    </row>
    <row r="41" spans="1:15" ht="20" customHeight="1" x14ac:dyDescent="0.2">
      <c r="A41" s="34" t="s">
        <v>23</v>
      </c>
      <c r="C41" s="30"/>
      <c r="D41" s="30"/>
      <c r="E41" s="30"/>
      <c r="F41" s="30"/>
      <c r="G41" s="30"/>
      <c r="H41" s="30"/>
      <c r="I41" s="30"/>
      <c r="J41" s="30"/>
      <c r="K41" s="30"/>
      <c r="L41" s="30"/>
      <c r="M41" s="30"/>
      <c r="N41" s="30"/>
      <c r="O41" s="30"/>
    </row>
    <row r="42" spans="1:15" ht="20" customHeight="1" x14ac:dyDescent="0.2">
      <c r="A42" s="47" t="s">
        <v>32</v>
      </c>
      <c r="C42" s="30"/>
      <c r="D42" s="30"/>
      <c r="E42" s="30"/>
      <c r="F42" s="30"/>
      <c r="G42" s="30"/>
      <c r="H42" s="30"/>
      <c r="I42" s="30"/>
      <c r="J42" s="30"/>
      <c r="K42" s="30"/>
      <c r="L42" s="30"/>
      <c r="M42" s="30"/>
      <c r="N42" s="30"/>
      <c r="O42" s="30"/>
    </row>
    <row r="43" spans="1:15" ht="20" customHeight="1" x14ac:dyDescent="0.2">
      <c r="A43" s="37" t="s">
        <v>44</v>
      </c>
      <c r="C43" s="30"/>
      <c r="D43" s="30"/>
      <c r="E43" s="30"/>
      <c r="F43" s="30"/>
      <c r="G43" s="30"/>
      <c r="H43" s="30"/>
      <c r="I43" s="30"/>
      <c r="J43" s="30"/>
      <c r="K43" s="30"/>
      <c r="L43" s="30"/>
      <c r="M43" s="30"/>
      <c r="N43" s="30"/>
      <c r="O43" s="30"/>
    </row>
    <row r="44" spans="1:15" ht="20" customHeight="1" x14ac:dyDescent="0.2">
      <c r="A44" s="34" t="s">
        <v>17</v>
      </c>
      <c r="C44" s="30"/>
      <c r="D44" s="30"/>
      <c r="E44" s="30"/>
      <c r="F44" s="30"/>
      <c r="G44" s="30"/>
      <c r="H44" s="30"/>
      <c r="I44" s="30"/>
      <c r="J44" s="30"/>
      <c r="K44" s="30"/>
      <c r="L44" s="30"/>
      <c r="M44" s="30"/>
      <c r="N44" s="30"/>
      <c r="O44" s="30"/>
    </row>
    <row r="45" spans="1:15" ht="20" customHeight="1" x14ac:dyDescent="0.2">
      <c r="A45" s="34" t="s">
        <v>20</v>
      </c>
      <c r="C45" s="30"/>
      <c r="D45" s="30"/>
      <c r="E45" s="30"/>
      <c r="F45" s="30"/>
      <c r="G45" s="30"/>
      <c r="H45" s="30"/>
      <c r="I45" s="30"/>
      <c r="J45" s="30"/>
      <c r="K45" s="30"/>
      <c r="L45" s="30"/>
      <c r="M45" s="30"/>
      <c r="N45" s="30"/>
      <c r="O45" s="30"/>
    </row>
    <row r="46" spans="1:15" ht="20" customHeight="1" x14ac:dyDescent="0.2">
      <c r="A46" s="34" t="s">
        <v>28</v>
      </c>
      <c r="B46" s="31"/>
      <c r="C46" s="30"/>
      <c r="D46" s="30"/>
      <c r="E46" s="30"/>
      <c r="F46" s="30"/>
      <c r="G46" s="30"/>
      <c r="H46" s="30"/>
      <c r="I46" s="30"/>
      <c r="J46" s="30"/>
      <c r="K46" s="30"/>
      <c r="L46" s="30"/>
      <c r="M46" s="30"/>
      <c r="N46" s="30"/>
      <c r="O46" s="30"/>
    </row>
    <row r="47" spans="1:15" ht="21" customHeight="1" x14ac:dyDescent="0.2">
      <c r="A47" s="34" t="s">
        <v>18</v>
      </c>
      <c r="B47" s="30" t="s">
        <v>24</v>
      </c>
      <c r="C47" s="30"/>
      <c r="D47" s="30"/>
      <c r="E47" s="30"/>
      <c r="F47" s="30"/>
      <c r="G47" s="30"/>
      <c r="H47" s="30"/>
      <c r="I47" s="30"/>
      <c r="J47" s="30"/>
      <c r="K47" s="30"/>
      <c r="L47" s="30"/>
      <c r="M47" s="30"/>
      <c r="N47" s="30"/>
      <c r="O47" s="30"/>
    </row>
    <row r="48" spans="1:15" ht="20" customHeight="1" x14ac:dyDescent="0.2">
      <c r="A48" s="34" t="s">
        <v>23</v>
      </c>
      <c r="C48" s="30"/>
      <c r="D48" s="30"/>
      <c r="E48" s="30"/>
      <c r="F48" s="30"/>
      <c r="G48" s="30"/>
      <c r="H48" s="30"/>
      <c r="I48" s="30"/>
      <c r="J48" s="30"/>
      <c r="K48" s="30"/>
      <c r="L48" s="30"/>
      <c r="M48" s="30"/>
      <c r="N48" s="30"/>
      <c r="O48" s="30"/>
    </row>
    <row r="49" spans="1:15" ht="20" customHeight="1" x14ac:dyDescent="0.2">
      <c r="A49" s="34" t="s">
        <v>32</v>
      </c>
      <c r="C49" s="30"/>
      <c r="D49" s="30"/>
      <c r="E49" s="30"/>
      <c r="F49" s="30"/>
      <c r="G49" s="30"/>
      <c r="H49" s="30"/>
      <c r="I49" s="30"/>
      <c r="J49" s="30"/>
      <c r="K49" s="30"/>
      <c r="L49" s="30"/>
      <c r="M49" s="30"/>
      <c r="N49" s="30"/>
      <c r="O49" s="30"/>
    </row>
    <row r="50" spans="1:15" x14ac:dyDescent="0.2">
      <c r="J50" s="30"/>
      <c r="K50" s="30"/>
      <c r="L50" s="30"/>
      <c r="M50" s="30"/>
      <c r="N50" s="30"/>
      <c r="O50" s="30"/>
    </row>
    <row r="51" spans="1:15" x14ac:dyDescent="0.2">
      <c r="A51" s="30"/>
      <c r="C51" s="30"/>
      <c r="D51" s="30"/>
      <c r="E51" s="30"/>
      <c r="F51" s="30"/>
      <c r="G51" s="30"/>
      <c r="H51" s="30"/>
      <c r="I51" s="30"/>
      <c r="J51" s="30"/>
      <c r="K51" s="30"/>
      <c r="L51" s="30"/>
      <c r="M51" s="30"/>
      <c r="N51" s="30"/>
      <c r="O51" s="30"/>
    </row>
    <row r="52" spans="1:15" x14ac:dyDescent="0.2">
      <c r="A52" s="30"/>
      <c r="C52" s="30"/>
      <c r="D52" s="30"/>
      <c r="E52" s="30"/>
      <c r="F52" s="30"/>
      <c r="G52" s="30"/>
      <c r="H52" s="30"/>
      <c r="I52" s="30"/>
      <c r="J52" s="30"/>
      <c r="K52" s="30"/>
      <c r="L52" s="30"/>
      <c r="M52" s="30"/>
      <c r="N52" s="30"/>
      <c r="O52" s="30"/>
    </row>
    <row r="53" spans="1:15" x14ac:dyDescent="0.2">
      <c r="A53" s="30"/>
      <c r="C53" s="30"/>
      <c r="D53" s="30"/>
      <c r="E53" s="30"/>
      <c r="F53" s="30"/>
      <c r="G53" s="30"/>
      <c r="H53" s="30"/>
      <c r="I53" s="30"/>
      <c r="J53" s="30"/>
      <c r="K53" s="30"/>
      <c r="L53" s="30"/>
      <c r="M53" s="30"/>
      <c r="N53" s="30"/>
      <c r="O53" s="30"/>
    </row>
    <row r="54" spans="1:15" x14ac:dyDescent="0.2">
      <c r="A54" s="30"/>
      <c r="C54" s="30"/>
      <c r="D54" s="30"/>
      <c r="E54" s="30"/>
      <c r="F54" s="30"/>
      <c r="G54" s="30"/>
      <c r="H54" s="30"/>
      <c r="I54" s="30"/>
      <c r="J54" s="30"/>
      <c r="K54" s="30"/>
      <c r="L54" s="30"/>
      <c r="M54" s="30"/>
      <c r="N54" s="30"/>
      <c r="O54" s="30"/>
    </row>
    <row r="55" spans="1:15" x14ac:dyDescent="0.2">
      <c r="A55" s="30"/>
      <c r="C55" s="30"/>
      <c r="D55" s="30"/>
      <c r="E55" s="30"/>
      <c r="F55" s="30"/>
      <c r="G55" s="30"/>
      <c r="H55" s="30"/>
      <c r="I55" s="30"/>
      <c r="J55" s="30"/>
      <c r="K55" s="30"/>
      <c r="L55" s="30"/>
      <c r="M55" s="30"/>
      <c r="N55" s="30"/>
      <c r="O55" s="30"/>
    </row>
    <row r="56" spans="1:15" x14ac:dyDescent="0.2">
      <c r="A56" s="30"/>
      <c r="C56" s="30"/>
      <c r="D56" s="30"/>
      <c r="E56" s="30"/>
      <c r="F56" s="30"/>
      <c r="G56" s="30"/>
      <c r="H56" s="30"/>
      <c r="I56" s="30"/>
      <c r="J56" s="30"/>
      <c r="K56" s="30"/>
      <c r="L56" s="30"/>
      <c r="M56" s="30"/>
      <c r="N56" s="30"/>
      <c r="O56" s="30"/>
    </row>
    <row r="57" spans="1:15" x14ac:dyDescent="0.2">
      <c r="A57" s="30"/>
      <c r="C57" s="30"/>
      <c r="D57" s="30"/>
      <c r="E57" s="30"/>
      <c r="F57" s="30"/>
      <c r="G57" s="30"/>
      <c r="H57" s="30"/>
      <c r="I57" s="30"/>
      <c r="J57" s="30"/>
      <c r="K57" s="30"/>
      <c r="L57" s="30"/>
      <c r="M57" s="30"/>
      <c r="N57" s="30"/>
      <c r="O57" s="30"/>
    </row>
    <row r="58" spans="1:15" x14ac:dyDescent="0.2">
      <c r="A58" s="30"/>
      <c r="C58" s="30"/>
      <c r="D58" s="30"/>
      <c r="E58" s="30"/>
      <c r="F58" s="30"/>
      <c r="G58" s="30"/>
      <c r="H58" s="30"/>
      <c r="I58" s="30"/>
      <c r="J58" s="30"/>
      <c r="K58" s="30"/>
      <c r="L58" s="30"/>
      <c r="M58" s="30"/>
      <c r="N58" s="30"/>
      <c r="O58" s="30"/>
    </row>
    <row r="59" spans="1:15" x14ac:dyDescent="0.2">
      <c r="A59" s="30"/>
      <c r="C59" s="30"/>
      <c r="D59" s="30"/>
      <c r="E59" s="30"/>
      <c r="F59" s="30"/>
      <c r="G59" s="30"/>
      <c r="H59" s="30"/>
      <c r="I59" s="30"/>
      <c r="J59" s="30"/>
      <c r="K59" s="30"/>
      <c r="L59" s="30"/>
      <c r="M59" s="30"/>
      <c r="N59" s="30"/>
      <c r="O59" s="30"/>
    </row>
    <row r="60" spans="1:15" x14ac:dyDescent="0.2">
      <c r="A60" s="30"/>
      <c r="C60" s="30"/>
      <c r="D60" s="30"/>
      <c r="E60" s="30"/>
      <c r="F60" s="30"/>
      <c r="G60" s="30"/>
      <c r="H60" s="30"/>
      <c r="I60" s="30"/>
      <c r="J60" s="30"/>
      <c r="K60" s="30"/>
      <c r="L60" s="30"/>
      <c r="M60" s="30"/>
      <c r="N60" s="30"/>
      <c r="O60" s="30"/>
    </row>
    <row r="61" spans="1:15" x14ac:dyDescent="0.2">
      <c r="A61" s="30"/>
      <c r="C61" s="30"/>
      <c r="D61" s="30"/>
      <c r="E61" s="30"/>
      <c r="F61" s="30"/>
      <c r="G61" s="30"/>
      <c r="H61" s="30"/>
      <c r="I61" s="30"/>
      <c r="J61" s="30"/>
      <c r="K61" s="30"/>
      <c r="L61" s="30"/>
      <c r="M61" s="30"/>
      <c r="N61" s="30"/>
      <c r="O61" s="30"/>
    </row>
    <row r="62" spans="1:15" x14ac:dyDescent="0.2">
      <c r="A62" s="30"/>
      <c r="C62" s="30"/>
      <c r="D62" s="30"/>
      <c r="E62" s="30"/>
      <c r="F62" s="30"/>
      <c r="G62" s="30"/>
      <c r="H62" s="30"/>
      <c r="I62" s="30"/>
      <c r="J62" s="30"/>
      <c r="K62" s="30"/>
      <c r="L62" s="30"/>
      <c r="M62" s="30"/>
      <c r="N62" s="30"/>
      <c r="O62" s="30"/>
    </row>
    <row r="63" spans="1:15" x14ac:dyDescent="0.2">
      <c r="A63" s="30"/>
      <c r="C63" s="30"/>
      <c r="D63" s="30"/>
      <c r="E63" s="30"/>
      <c r="F63" s="30"/>
      <c r="G63" s="30"/>
      <c r="H63" s="30"/>
      <c r="I63" s="30"/>
      <c r="J63" s="30"/>
      <c r="K63" s="30"/>
      <c r="L63" s="30"/>
      <c r="M63" s="30"/>
      <c r="N63" s="30"/>
      <c r="O63" s="30"/>
    </row>
    <row r="64" spans="1:15" x14ac:dyDescent="0.2">
      <c r="A64" s="30"/>
      <c r="C64" s="30"/>
      <c r="D64" s="30"/>
      <c r="E64" s="30"/>
      <c r="F64" s="30"/>
      <c r="G64" s="30"/>
      <c r="H64" s="30"/>
      <c r="I64" s="30"/>
      <c r="J64" s="30"/>
      <c r="K64" s="30"/>
      <c r="L64" s="30"/>
      <c r="M64" s="30"/>
      <c r="N64" s="30"/>
      <c r="O64" s="30"/>
    </row>
    <row r="65" spans="1:15" x14ac:dyDescent="0.2">
      <c r="A65" s="30"/>
      <c r="C65" s="30"/>
      <c r="D65" s="30"/>
      <c r="E65" s="30"/>
      <c r="F65" s="30"/>
      <c r="G65" s="30"/>
      <c r="H65" s="30"/>
      <c r="I65" s="30"/>
      <c r="J65" s="30"/>
      <c r="K65" s="30"/>
      <c r="L65" s="30"/>
      <c r="M65" s="30"/>
      <c r="N65" s="30"/>
      <c r="O65" s="30"/>
    </row>
    <row r="66" spans="1:15" x14ac:dyDescent="0.2">
      <c r="A66" s="30"/>
      <c r="C66" s="30"/>
      <c r="D66" s="30"/>
      <c r="E66" s="30"/>
      <c r="F66" s="30"/>
      <c r="G66" s="30"/>
      <c r="H66" s="30"/>
      <c r="I66" s="30"/>
      <c r="J66" s="30"/>
      <c r="K66" s="30"/>
      <c r="L66" s="30"/>
      <c r="M66" s="30"/>
      <c r="N66" s="30"/>
      <c r="O66" s="30"/>
    </row>
    <row r="67" spans="1:15" x14ac:dyDescent="0.2">
      <c r="A67" s="30"/>
      <c r="C67" s="30"/>
      <c r="D67" s="30"/>
      <c r="E67" s="30"/>
      <c r="F67" s="30"/>
      <c r="G67" s="30"/>
      <c r="H67" s="30"/>
      <c r="I67" s="30"/>
      <c r="J67" s="30"/>
      <c r="K67" s="30"/>
      <c r="L67" s="30"/>
      <c r="M67" s="30"/>
      <c r="N67" s="30"/>
      <c r="O67" s="30"/>
    </row>
    <row r="68" spans="1:15" x14ac:dyDescent="0.2">
      <c r="A68" s="30"/>
      <c r="C68" s="30"/>
      <c r="D68" s="30"/>
      <c r="E68" s="30"/>
      <c r="F68" s="30"/>
      <c r="G68" s="30"/>
      <c r="H68" s="30"/>
      <c r="I68" s="30"/>
      <c r="J68" s="30"/>
      <c r="K68" s="30"/>
      <c r="L68" s="30"/>
      <c r="M68" s="30"/>
      <c r="N68" s="30"/>
      <c r="O68" s="30"/>
    </row>
    <row r="69" spans="1:15" x14ac:dyDescent="0.2">
      <c r="A69" s="30"/>
      <c r="C69" s="30"/>
      <c r="D69" s="30"/>
      <c r="E69" s="30"/>
      <c r="F69" s="30"/>
      <c r="G69" s="30"/>
      <c r="H69" s="30"/>
      <c r="I69" s="30"/>
      <c r="J69" s="30"/>
      <c r="K69" s="30"/>
      <c r="L69" s="30"/>
      <c r="M69" s="30"/>
      <c r="N69" s="30"/>
      <c r="O69" s="30"/>
    </row>
    <row r="70" spans="1:15" x14ac:dyDescent="0.2">
      <c r="A70" s="30"/>
      <c r="C70" s="30"/>
      <c r="D70" s="30"/>
      <c r="E70" s="30"/>
      <c r="F70" s="30"/>
      <c r="G70" s="30"/>
      <c r="H70" s="30"/>
      <c r="I70" s="30"/>
      <c r="J70" s="30"/>
      <c r="K70" s="30"/>
      <c r="L70" s="30"/>
      <c r="M70" s="30"/>
      <c r="N70" s="30"/>
      <c r="O70" s="30"/>
    </row>
    <row r="71" spans="1:15" x14ac:dyDescent="0.2">
      <c r="A71" s="30"/>
      <c r="C71" s="30"/>
      <c r="D71" s="30"/>
      <c r="E71" s="30"/>
      <c r="F71" s="30"/>
      <c r="G71" s="30"/>
      <c r="H71" s="30"/>
      <c r="I71" s="30"/>
      <c r="J71" s="30"/>
      <c r="K71" s="30"/>
      <c r="L71" s="30"/>
      <c r="M71" s="30"/>
      <c r="N71" s="30"/>
      <c r="O71" s="30"/>
    </row>
    <row r="72" spans="1:15" x14ac:dyDescent="0.2">
      <c r="A72" s="30"/>
      <c r="C72" s="30"/>
      <c r="D72" s="30"/>
      <c r="E72" s="30"/>
      <c r="F72" s="30"/>
      <c r="G72" s="30"/>
      <c r="H72" s="30"/>
      <c r="I72" s="30"/>
      <c r="J72" s="30"/>
      <c r="K72" s="30"/>
      <c r="L72" s="30"/>
      <c r="M72" s="30"/>
      <c r="N72" s="30"/>
      <c r="O72" s="30"/>
    </row>
    <row r="73" spans="1:15" x14ac:dyDescent="0.2">
      <c r="A73" s="30"/>
      <c r="C73" s="30"/>
      <c r="D73" s="30"/>
      <c r="E73" s="30"/>
      <c r="F73" s="30"/>
      <c r="G73" s="30"/>
      <c r="H73" s="30"/>
      <c r="I73" s="30"/>
      <c r="J73" s="30"/>
      <c r="K73" s="30"/>
      <c r="L73" s="30"/>
      <c r="M73" s="30"/>
      <c r="N73" s="30"/>
      <c r="O73" s="30"/>
    </row>
    <row r="74" spans="1:15" x14ac:dyDescent="0.2">
      <c r="A74" s="30"/>
      <c r="C74" s="30"/>
      <c r="D74" s="30"/>
      <c r="E74" s="30"/>
      <c r="F74" s="30"/>
      <c r="G74" s="30"/>
      <c r="H74" s="30"/>
      <c r="I74" s="30"/>
      <c r="J74" s="30"/>
      <c r="K74" s="30"/>
      <c r="L74" s="30"/>
      <c r="M74" s="30"/>
      <c r="N74" s="30"/>
      <c r="O74" s="30"/>
    </row>
    <row r="75" spans="1:15" x14ac:dyDescent="0.2">
      <c r="A75" s="30"/>
      <c r="C75" s="30"/>
      <c r="D75" s="30"/>
      <c r="E75" s="30"/>
      <c r="F75" s="30"/>
      <c r="G75" s="30"/>
      <c r="H75" s="30"/>
      <c r="I75" s="30"/>
      <c r="J75" s="30"/>
      <c r="K75" s="30"/>
      <c r="L75" s="30"/>
      <c r="M75" s="30"/>
      <c r="N75" s="30"/>
      <c r="O75" s="30"/>
    </row>
    <row r="76" spans="1:15" x14ac:dyDescent="0.2">
      <c r="A76" s="30"/>
      <c r="C76" s="30"/>
      <c r="D76" s="30"/>
      <c r="E76" s="30"/>
      <c r="F76" s="30"/>
      <c r="G76" s="30"/>
      <c r="H76" s="30"/>
      <c r="I76" s="30"/>
      <c r="J76" s="30"/>
      <c r="K76" s="30"/>
      <c r="L76" s="30"/>
      <c r="M76" s="30"/>
      <c r="N76" s="30"/>
      <c r="O76" s="30"/>
    </row>
    <row r="77" spans="1:15" x14ac:dyDescent="0.2">
      <c r="A77" s="30"/>
      <c r="C77" s="30"/>
      <c r="D77" s="30"/>
      <c r="E77" s="30"/>
      <c r="F77" s="30"/>
      <c r="G77" s="30"/>
      <c r="H77" s="30"/>
      <c r="I77" s="30"/>
      <c r="J77" s="30"/>
      <c r="K77" s="30"/>
      <c r="L77" s="30"/>
      <c r="M77" s="30"/>
      <c r="N77" s="30"/>
      <c r="O77" s="30"/>
    </row>
    <row r="78" spans="1:15" x14ac:dyDescent="0.2">
      <c r="A78" s="30"/>
      <c r="C78" s="30"/>
      <c r="D78" s="30"/>
      <c r="E78" s="30"/>
      <c r="F78" s="30"/>
      <c r="G78" s="30"/>
      <c r="H78" s="30"/>
      <c r="I78" s="30"/>
      <c r="J78" s="30"/>
      <c r="K78" s="30"/>
      <c r="L78" s="30"/>
      <c r="M78" s="30"/>
      <c r="N78" s="30"/>
      <c r="O78" s="30"/>
    </row>
    <row r="79" spans="1:15" x14ac:dyDescent="0.2">
      <c r="A79" s="30"/>
      <c r="C79" s="30"/>
      <c r="D79" s="30"/>
      <c r="E79" s="30"/>
      <c r="F79" s="30"/>
      <c r="G79" s="30"/>
      <c r="H79" s="30"/>
      <c r="I79" s="30"/>
      <c r="J79" s="30"/>
      <c r="K79" s="30"/>
      <c r="L79" s="30"/>
      <c r="M79" s="30"/>
      <c r="N79" s="30"/>
      <c r="O79" s="30"/>
    </row>
    <row r="80" spans="1:15" x14ac:dyDescent="0.2">
      <c r="A80" s="30"/>
      <c r="C80" s="30"/>
      <c r="D80" s="30"/>
      <c r="E80" s="30"/>
      <c r="F80" s="30"/>
      <c r="G80" s="30"/>
      <c r="H80" s="30"/>
      <c r="I80" s="30"/>
      <c r="J80" s="30"/>
      <c r="K80" s="30"/>
      <c r="L80" s="30"/>
      <c r="M80" s="30"/>
      <c r="N80" s="30"/>
      <c r="O80" s="30"/>
    </row>
    <row r="81" spans="1:15" x14ac:dyDescent="0.2">
      <c r="A81" s="30"/>
      <c r="C81" s="30"/>
      <c r="D81" s="30"/>
      <c r="E81" s="30"/>
      <c r="F81" s="30"/>
      <c r="G81" s="30"/>
      <c r="H81" s="30"/>
      <c r="I81" s="30"/>
      <c r="J81" s="30"/>
      <c r="K81" s="30"/>
      <c r="L81" s="30"/>
      <c r="M81" s="30"/>
      <c r="N81" s="30"/>
      <c r="O81" s="30"/>
    </row>
    <row r="82" spans="1:15" x14ac:dyDescent="0.2">
      <c r="A82" s="30"/>
      <c r="C82" s="30"/>
      <c r="D82" s="30"/>
      <c r="E82" s="30"/>
      <c r="F82" s="30"/>
      <c r="G82" s="30"/>
      <c r="H82" s="30"/>
      <c r="I82" s="30"/>
      <c r="J82" s="30"/>
      <c r="K82" s="30"/>
      <c r="L82" s="30"/>
      <c r="M82" s="30"/>
      <c r="N82" s="30"/>
      <c r="O82" s="30"/>
    </row>
    <row r="83" spans="1:15" x14ac:dyDescent="0.2">
      <c r="A83" s="30"/>
      <c r="C83" s="30"/>
      <c r="D83" s="30"/>
      <c r="E83" s="30"/>
      <c r="F83" s="30"/>
      <c r="G83" s="30"/>
      <c r="H83" s="30"/>
      <c r="I83" s="30"/>
      <c r="J83" s="30"/>
      <c r="K83" s="30"/>
      <c r="L83" s="30"/>
      <c r="M83" s="30"/>
      <c r="N83" s="30"/>
      <c r="O83" s="30"/>
    </row>
    <row r="84" spans="1:15" x14ac:dyDescent="0.2">
      <c r="A84" s="30"/>
      <c r="C84" s="30"/>
      <c r="D84" s="30"/>
      <c r="E84" s="30"/>
      <c r="F84" s="30"/>
      <c r="G84" s="30"/>
      <c r="H84" s="30"/>
      <c r="I84" s="30"/>
      <c r="J84" s="30"/>
      <c r="K84" s="30"/>
      <c r="L84" s="30"/>
      <c r="M84" s="30"/>
      <c r="N84" s="30"/>
      <c r="O84" s="30"/>
    </row>
    <row r="85" spans="1:15" x14ac:dyDescent="0.2">
      <c r="A85" s="30"/>
      <c r="C85" s="30"/>
      <c r="D85" s="30"/>
      <c r="E85" s="30"/>
      <c r="F85" s="30"/>
      <c r="G85" s="30"/>
      <c r="H85" s="30"/>
      <c r="I85" s="30"/>
      <c r="J85" s="30"/>
      <c r="K85" s="30"/>
      <c r="L85" s="30"/>
      <c r="M85" s="30"/>
      <c r="N85" s="30"/>
      <c r="O85" s="30"/>
    </row>
    <row r="86" spans="1:15" x14ac:dyDescent="0.2">
      <c r="A86" s="30"/>
      <c r="C86" s="30"/>
      <c r="D86" s="30"/>
      <c r="E86" s="30"/>
      <c r="F86" s="30"/>
      <c r="G86" s="30"/>
      <c r="H86" s="30"/>
      <c r="I86" s="30"/>
      <c r="J86" s="30"/>
      <c r="K86" s="30"/>
      <c r="L86" s="30"/>
      <c r="M86" s="30"/>
      <c r="N86" s="30"/>
      <c r="O86" s="30"/>
    </row>
    <row r="87" spans="1:15" x14ac:dyDescent="0.2">
      <c r="A87" s="30"/>
      <c r="C87" s="30"/>
      <c r="D87" s="30"/>
      <c r="E87" s="30"/>
      <c r="F87" s="30"/>
      <c r="G87" s="30"/>
      <c r="H87" s="30"/>
      <c r="I87" s="30"/>
      <c r="J87" s="30"/>
      <c r="K87" s="30"/>
      <c r="L87" s="30"/>
      <c r="M87" s="30"/>
      <c r="N87" s="30"/>
      <c r="O87" s="30"/>
    </row>
    <row r="88" spans="1:15" x14ac:dyDescent="0.2">
      <c r="A88" s="30"/>
      <c r="C88" s="30"/>
      <c r="D88" s="30"/>
      <c r="E88" s="30"/>
      <c r="F88" s="30"/>
      <c r="G88" s="30"/>
      <c r="H88" s="30"/>
      <c r="I88" s="30"/>
      <c r="J88" s="30"/>
      <c r="K88" s="30"/>
      <c r="L88" s="30"/>
      <c r="M88" s="30"/>
      <c r="N88" s="30"/>
      <c r="O88" s="30"/>
    </row>
    <row r="89" spans="1:15" x14ac:dyDescent="0.2">
      <c r="A89" s="30"/>
      <c r="C89" s="30"/>
      <c r="D89" s="30"/>
      <c r="E89" s="30"/>
      <c r="F89" s="30"/>
      <c r="G89" s="30"/>
      <c r="H89" s="30"/>
      <c r="I89" s="30"/>
      <c r="J89" s="30"/>
      <c r="K89" s="30"/>
      <c r="L89" s="30"/>
      <c r="M89" s="30"/>
      <c r="N89" s="30"/>
      <c r="O89" s="30"/>
    </row>
    <row r="90" spans="1:15" x14ac:dyDescent="0.2">
      <c r="A90" s="30"/>
      <c r="C90" s="30"/>
      <c r="D90" s="30"/>
      <c r="E90" s="30"/>
      <c r="F90" s="30"/>
      <c r="G90" s="30"/>
      <c r="H90" s="30"/>
      <c r="I90" s="30"/>
      <c r="J90" s="30"/>
      <c r="K90" s="30"/>
      <c r="L90" s="30"/>
      <c r="M90" s="30"/>
      <c r="N90" s="30"/>
      <c r="O90" s="30"/>
    </row>
    <row r="91" spans="1:15" x14ac:dyDescent="0.2">
      <c r="A91" s="30"/>
      <c r="C91" s="30"/>
      <c r="D91" s="30"/>
      <c r="E91" s="30"/>
      <c r="F91" s="30"/>
      <c r="G91" s="30"/>
      <c r="H91" s="30"/>
      <c r="I91" s="30"/>
      <c r="J91" s="30"/>
      <c r="K91" s="30"/>
      <c r="L91" s="30"/>
      <c r="M91" s="30"/>
      <c r="N91" s="30"/>
      <c r="O91" s="30"/>
    </row>
    <row r="92" spans="1:15" x14ac:dyDescent="0.2">
      <c r="A92" s="30"/>
      <c r="C92" s="30"/>
      <c r="D92" s="30"/>
      <c r="E92" s="30"/>
      <c r="F92" s="30"/>
      <c r="G92" s="30"/>
      <c r="H92" s="30"/>
      <c r="I92" s="30"/>
      <c r="J92" s="30"/>
      <c r="K92" s="30"/>
      <c r="L92" s="30"/>
      <c r="M92" s="30"/>
      <c r="N92" s="30"/>
      <c r="O92" s="30"/>
    </row>
    <row r="93" spans="1:15" x14ac:dyDescent="0.2">
      <c r="A93" s="30"/>
      <c r="C93" s="30"/>
      <c r="D93" s="30"/>
      <c r="E93" s="30"/>
      <c r="F93" s="30"/>
      <c r="G93" s="30"/>
      <c r="H93" s="30"/>
      <c r="I93" s="30"/>
      <c r="J93" s="30"/>
      <c r="K93" s="30"/>
      <c r="L93" s="30"/>
      <c r="M93" s="30"/>
      <c r="N93" s="30"/>
      <c r="O93" s="30"/>
    </row>
    <row r="94" spans="1:15" x14ac:dyDescent="0.2">
      <c r="A94" s="30"/>
      <c r="C94" s="30"/>
      <c r="D94" s="30"/>
      <c r="E94" s="30"/>
      <c r="F94" s="30"/>
      <c r="G94" s="30"/>
      <c r="H94" s="30"/>
      <c r="I94" s="30"/>
      <c r="J94" s="30"/>
      <c r="K94" s="30"/>
      <c r="L94" s="30"/>
      <c r="M94" s="30"/>
      <c r="N94" s="30"/>
      <c r="O94" s="30"/>
    </row>
    <row r="95" spans="1:15" x14ac:dyDescent="0.2">
      <c r="A95" s="30"/>
      <c r="C95" s="30"/>
      <c r="D95" s="30"/>
      <c r="E95" s="30"/>
      <c r="F95" s="30"/>
      <c r="J95" s="30"/>
      <c r="K95" s="30"/>
      <c r="L95" s="30"/>
      <c r="M95" s="30"/>
      <c r="N95" s="30"/>
      <c r="O95" s="30"/>
    </row>
    <row r="96" spans="1:15" x14ac:dyDescent="0.2">
      <c r="A96" s="30"/>
      <c r="C96" s="30"/>
      <c r="D96" s="30"/>
      <c r="E96" s="30"/>
      <c r="F96" s="30"/>
      <c r="J96" s="30"/>
      <c r="K96" s="30"/>
      <c r="L96" s="30"/>
      <c r="M96" s="30"/>
      <c r="N96" s="30"/>
      <c r="O96" s="30"/>
    </row>
    <row r="97" spans="1:15" x14ac:dyDescent="0.2">
      <c r="A97" s="30"/>
      <c r="C97" s="30"/>
      <c r="D97" s="30"/>
      <c r="E97" s="30"/>
      <c r="F97" s="30"/>
      <c r="J97" s="30"/>
      <c r="K97" s="30"/>
      <c r="L97" s="30"/>
      <c r="M97" s="30"/>
      <c r="N97" s="30"/>
      <c r="O97" s="30"/>
    </row>
    <row r="98" spans="1:15" x14ac:dyDescent="0.2">
      <c r="A98" s="30"/>
      <c r="C98" s="30"/>
      <c r="D98" s="30"/>
      <c r="E98" s="30"/>
      <c r="F98" s="30"/>
      <c r="J98" s="30"/>
      <c r="K98" s="30"/>
      <c r="L98" s="30"/>
      <c r="M98" s="30"/>
      <c r="N98" s="30"/>
      <c r="O98" s="30"/>
    </row>
    <row r="99" spans="1:15" x14ac:dyDescent="0.2">
      <c r="A99" s="30"/>
      <c r="C99" s="30"/>
      <c r="D99" s="30"/>
      <c r="E99" s="30"/>
      <c r="F99" s="30"/>
      <c r="J99" s="30"/>
      <c r="K99" s="30"/>
      <c r="L99" s="30"/>
      <c r="M99" s="30"/>
      <c r="N99" s="30"/>
      <c r="O99" s="30"/>
    </row>
    <row r="100" spans="1:15" x14ac:dyDescent="0.2">
      <c r="A100" s="30"/>
      <c r="C100" s="30"/>
      <c r="D100" s="30"/>
      <c r="E100" s="30"/>
      <c r="F100" s="30"/>
      <c r="J100" s="30"/>
      <c r="K100" s="30"/>
      <c r="L100" s="30"/>
      <c r="M100" s="30"/>
      <c r="N100" s="30"/>
      <c r="O100" s="30"/>
    </row>
    <row r="101" spans="1:15" x14ac:dyDescent="0.2">
      <c r="A101" s="30"/>
      <c r="C101" s="30"/>
      <c r="D101" s="30"/>
      <c r="E101" s="30"/>
      <c r="F101" s="30"/>
      <c r="J101" s="30"/>
      <c r="K101" s="30"/>
      <c r="L101" s="30"/>
      <c r="M101" s="30"/>
      <c r="N101" s="30"/>
      <c r="O101" s="30"/>
    </row>
    <row r="102" spans="1:15" x14ac:dyDescent="0.2">
      <c r="A102" s="30"/>
      <c r="C102" s="30"/>
      <c r="D102" s="30"/>
      <c r="E102" s="30"/>
      <c r="F102" s="30"/>
      <c r="J102" s="30"/>
      <c r="K102" s="30"/>
      <c r="L102" s="30"/>
      <c r="M102" s="30"/>
      <c r="N102" s="30"/>
      <c r="O102" s="30"/>
    </row>
    <row r="103" spans="1:15" x14ac:dyDescent="0.2">
      <c r="A103" s="30"/>
      <c r="C103" s="30"/>
      <c r="D103" s="30"/>
      <c r="E103" s="30"/>
      <c r="F103" s="30"/>
    </row>
    <row r="104" spans="1:15" x14ac:dyDescent="0.2">
      <c r="A104" s="30"/>
      <c r="C104" s="30"/>
      <c r="D104" s="30"/>
      <c r="E104" s="30"/>
      <c r="F104" s="30"/>
    </row>
    <row r="105" spans="1:15" x14ac:dyDescent="0.2">
      <c r="A105" s="30"/>
      <c r="C105" s="30"/>
      <c r="D105" s="30"/>
      <c r="E105" s="30"/>
      <c r="F105" s="30"/>
    </row>
    <row r="106" spans="1:15" x14ac:dyDescent="0.2">
      <c r="A106" s="30"/>
      <c r="C106" s="30"/>
      <c r="D106" s="30"/>
      <c r="E106" s="30"/>
      <c r="F106" s="30"/>
    </row>
    <row r="107" spans="1:15" x14ac:dyDescent="0.2">
      <c r="A107" s="30"/>
      <c r="C107" s="30"/>
      <c r="D107" s="30"/>
      <c r="E107" s="30"/>
      <c r="F107" s="30"/>
    </row>
    <row r="108" spans="1:15" x14ac:dyDescent="0.2">
      <c r="A108" s="30"/>
      <c r="C108" s="30"/>
      <c r="D108" s="30"/>
      <c r="E108" s="30"/>
      <c r="F108" s="30"/>
    </row>
  </sheetData>
  <sheetProtection algorithmName="SHA-512" hashValue="IX97uWeWLGXGPnrS/plQy0z3xzMejDrt6b22EkGK97fGe9o3jGP3wgOlNUmE7TskhUGls5MTiEA6eGryYUulnA==" saltValue="AUBTYFnye87dkIWxCHBQ1A==" spinCount="100000" sheet="1" objects="1" scenarios="1"/>
  <dataValidations count="2">
    <dataValidation allowBlank="1" showInputMessage="1" showErrorMessage="1" promptTitle="L9+L10+L11+L12+L13" sqref="L9:L13" xr:uid="{B3C15CB8-F4AC-8449-B190-189406237F2C}"/>
    <dataValidation type="list" allowBlank="1" showInputMessage="1" showErrorMessage="1" sqref="M9" xr:uid="{8DA5E045-E749-AA49-AC78-591CC8AA5373}">
      <formula1>$L$9:$L$14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90"/>
  <sheetViews>
    <sheetView showGridLines="0" zoomScale="90" zoomScaleNormal="90" zoomScalePageLayoutView="85" workbookViewId="0">
      <pane ySplit="1" topLeftCell="A82" activePane="bottomLeft" state="frozen"/>
      <selection pane="bottomLeft" activeCell="E86" sqref="E86"/>
    </sheetView>
  </sheetViews>
  <sheetFormatPr baseColWidth="10" defaultColWidth="8.83203125" defaultRowHeight="13" x14ac:dyDescent="0.15"/>
  <cols>
    <col min="1" max="1" width="81"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21" width="8.83203125" style="1"/>
    <col min="22" max="22" width="8.83203125" style="1" customWidth="1"/>
    <col min="23" max="16384" width="8.83203125" style="1"/>
  </cols>
  <sheetData>
    <row r="1" spans="1:22" ht="80" customHeight="1" x14ac:dyDescent="0.15">
      <c r="A1" s="23" t="s">
        <v>46</v>
      </c>
      <c r="B1" s="6"/>
      <c r="C1" s="27" t="s">
        <v>10</v>
      </c>
      <c r="D1" s="36"/>
      <c r="E1" s="27" t="s">
        <v>29</v>
      </c>
      <c r="G1" s="27" t="s">
        <v>30</v>
      </c>
      <c r="Q1" s="57"/>
      <c r="R1" s="57"/>
    </row>
    <row r="2" spans="1:22" ht="36" customHeight="1" x14ac:dyDescent="0.2">
      <c r="A2" s="29" t="str">
        <f>Productdemonstratie!A1:A1</f>
        <v>7.2 Productdemonstratie</v>
      </c>
      <c r="B2" s="40"/>
      <c r="C2" s="41" t="s">
        <v>3</v>
      </c>
      <c r="D2" s="36"/>
      <c r="E2" s="42" t="s">
        <v>3</v>
      </c>
      <c r="G2" s="42" t="s">
        <v>3</v>
      </c>
      <c r="Q2" s="9" t="s">
        <v>2</v>
      </c>
      <c r="R2" s="57" t="s">
        <v>2</v>
      </c>
    </row>
    <row r="3" spans="1:22" ht="27" customHeight="1" x14ac:dyDescent="0.2">
      <c r="A3" s="61" t="str">
        <f>Productdemonstratie!A3</f>
        <v xml:space="preserve">1.	 Leerlingtafel VMBO – Item 1 prijzenblad leerlingsets. </v>
      </c>
      <c r="B3" s="62"/>
      <c r="C3" s="62"/>
      <c r="D3" s="62"/>
      <c r="E3" s="62"/>
      <c r="F3" s="62"/>
      <c r="G3" s="62"/>
      <c r="Q3" s="9" t="s">
        <v>15</v>
      </c>
      <c r="R3" s="57"/>
    </row>
    <row r="4" spans="1:22" ht="20" customHeight="1" x14ac:dyDescent="0.2">
      <c r="A4" s="63" t="str">
        <f>Productdemonstratie!A4:A4</f>
        <v xml:space="preserve">1. Stabiliteit </v>
      </c>
      <c r="B4" s="5"/>
      <c r="C4" s="38" t="s">
        <v>2</v>
      </c>
      <c r="D4" s="36"/>
      <c r="E4" s="38" t="s">
        <v>2</v>
      </c>
      <c r="G4" s="38" t="s">
        <v>2</v>
      </c>
      <c r="Q4" s="9" t="s">
        <v>26</v>
      </c>
      <c r="R4" s="57"/>
    </row>
    <row r="5" spans="1:22" ht="130" customHeight="1" x14ac:dyDescent="0.2">
      <c r="A5" s="63"/>
      <c r="B5" s="5"/>
      <c r="C5" s="28" t="s">
        <v>0</v>
      </c>
      <c r="D5" s="36"/>
      <c r="E5" s="39" t="s">
        <v>0</v>
      </c>
      <c r="G5" s="39" t="s">
        <v>0</v>
      </c>
      <c r="Q5" s="9" t="s">
        <v>16</v>
      </c>
      <c r="R5" s="57"/>
    </row>
    <row r="6" spans="1:22" ht="20" customHeight="1" x14ac:dyDescent="0.2">
      <c r="A6" s="64" t="str">
        <f>Productdemonstratie!A5:A5</f>
        <v>2. Constructie tussen frame en blad</v>
      </c>
      <c r="B6" s="5"/>
      <c r="C6" s="38" t="s">
        <v>2</v>
      </c>
      <c r="D6" s="36"/>
      <c r="E6" s="38" t="s">
        <v>2</v>
      </c>
      <c r="G6" s="38" t="s">
        <v>2</v>
      </c>
      <c r="Q6" s="9" t="s">
        <v>53</v>
      </c>
      <c r="R6" s="57"/>
    </row>
    <row r="7" spans="1:22" ht="130" customHeight="1" x14ac:dyDescent="0.15">
      <c r="A7" s="63"/>
      <c r="B7" s="5"/>
      <c r="C7" s="28" t="s">
        <v>0</v>
      </c>
      <c r="D7" s="36"/>
      <c r="E7" s="39" t="s">
        <v>0</v>
      </c>
      <c r="G7" s="39" t="s">
        <v>0</v>
      </c>
      <c r="Q7" s="57"/>
      <c r="R7" s="57"/>
    </row>
    <row r="8" spans="1:22" ht="20" customHeight="1" x14ac:dyDescent="0.15">
      <c r="A8" s="64" t="str">
        <f>Productdemonstratie!A6:A6</f>
        <v>3. Uitstraling/vormgeving</v>
      </c>
      <c r="B8" s="5"/>
      <c r="C8" s="38" t="s">
        <v>2</v>
      </c>
      <c r="D8" s="36"/>
      <c r="E8" s="38" t="s">
        <v>2</v>
      </c>
      <c r="G8" s="38" t="s">
        <v>2</v>
      </c>
    </row>
    <row r="9" spans="1:22" ht="130" customHeight="1" x14ac:dyDescent="0.2">
      <c r="A9" s="63"/>
      <c r="B9" s="5"/>
      <c r="C9" s="28" t="s">
        <v>0</v>
      </c>
      <c r="D9" s="36"/>
      <c r="E9" s="39" t="s">
        <v>0</v>
      </c>
      <c r="G9" s="39" t="s">
        <v>0</v>
      </c>
      <c r="V9"/>
    </row>
    <row r="10" spans="1:22" ht="20" customHeight="1" x14ac:dyDescent="0.2">
      <c r="A10" s="64" t="str">
        <f>Productdemonstratie!A7:A7</f>
        <v>4. Gemak schoonmaken</v>
      </c>
      <c r="B10" s="5"/>
      <c r="C10" s="38" t="s">
        <v>2</v>
      </c>
      <c r="D10" s="36"/>
      <c r="E10" s="38" t="s">
        <v>2</v>
      </c>
      <c r="G10" s="38" t="s">
        <v>2</v>
      </c>
      <c r="V10"/>
    </row>
    <row r="11" spans="1:22" ht="130" customHeight="1" x14ac:dyDescent="0.2">
      <c r="A11" s="63"/>
      <c r="B11" s="5"/>
      <c r="C11" s="28" t="s">
        <v>0</v>
      </c>
      <c r="D11" s="36"/>
      <c r="E11" s="39" t="s">
        <v>0</v>
      </c>
      <c r="G11" s="39" t="s">
        <v>0</v>
      </c>
      <c r="V11"/>
    </row>
    <row r="12" spans="1:22" ht="20" customHeight="1" x14ac:dyDescent="0.2">
      <c r="A12" s="64" t="str">
        <f>Productdemonstratie!A8:A8</f>
        <v>5. Mate veiligheid (scherpe randen en hoeken)</v>
      </c>
      <c r="B12" s="5"/>
      <c r="C12" s="38" t="s">
        <v>2</v>
      </c>
      <c r="D12" s="36"/>
      <c r="E12" s="38" t="s">
        <v>2</v>
      </c>
      <c r="G12" s="38" t="s">
        <v>2</v>
      </c>
      <c r="V12"/>
    </row>
    <row r="13" spans="1:22" ht="130" customHeight="1" x14ac:dyDescent="0.2">
      <c r="A13" s="63"/>
      <c r="B13" s="5"/>
      <c r="C13" s="39" t="s">
        <v>0</v>
      </c>
      <c r="D13" s="36"/>
      <c r="E13" s="39" t="s">
        <v>0</v>
      </c>
      <c r="G13" s="39" t="s">
        <v>0</v>
      </c>
      <c r="V13"/>
    </row>
    <row r="14" spans="1:22" ht="27" customHeight="1" x14ac:dyDescent="0.15">
      <c r="A14" s="61" t="str">
        <f>Productdemonstratie!A9</f>
        <v>2. 	Leerlingstoel VMBO – Item 19 prijzenblad leerlingsets.</v>
      </c>
      <c r="B14" s="62"/>
      <c r="C14" s="62"/>
      <c r="D14" s="62"/>
      <c r="E14" s="62"/>
      <c r="F14" s="62"/>
      <c r="G14" s="62"/>
    </row>
    <row r="15" spans="1:22" ht="20" customHeight="1" x14ac:dyDescent="0.15">
      <c r="A15" s="63" t="str">
        <f>Productdemonstratie!A10</f>
        <v xml:space="preserve">1. Stabiliteit </v>
      </c>
      <c r="B15" s="5"/>
      <c r="C15" s="38" t="s">
        <v>2</v>
      </c>
      <c r="D15" s="36"/>
      <c r="E15" s="38" t="s">
        <v>2</v>
      </c>
      <c r="G15" s="38" t="s">
        <v>2</v>
      </c>
    </row>
    <row r="16" spans="1:22"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31"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23"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27"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27"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L8GHzxpuTZS6UZFluMz2+kcp69w68Z+OWA6HyzpQDB06SChjFuDqhRr6OL/x3HzBxW59fye+pv7ZNCvMwx0xsA==" saltValue="/zc7Ndbeg/nsQTS0yZLeoQ==" spinCount="100000" sheet="1" objects="1" scenarios="1"/>
  <mergeCells count="48">
    <mergeCell ref="A49:A50"/>
    <mergeCell ref="A62:A63"/>
    <mergeCell ref="A75:A76"/>
    <mergeCell ref="A88:A89"/>
    <mergeCell ref="A3:G3"/>
    <mergeCell ref="A14:G14"/>
    <mergeCell ref="A6:A7"/>
    <mergeCell ref="A8:A9"/>
    <mergeCell ref="A4:A5"/>
    <mergeCell ref="A12:A13"/>
    <mergeCell ref="A10:A11"/>
    <mergeCell ref="A15:A16"/>
    <mergeCell ref="A17:A18"/>
    <mergeCell ref="A19:A20"/>
    <mergeCell ref="A21:A22"/>
    <mergeCell ref="A28:A29"/>
    <mergeCell ref="A25:A26"/>
    <mergeCell ref="A30:A31"/>
    <mergeCell ref="A23:A24"/>
    <mergeCell ref="A47:A48"/>
    <mergeCell ref="A45:A46"/>
    <mergeCell ref="A41:A42"/>
    <mergeCell ref="A43:A44"/>
    <mergeCell ref="A39:A40"/>
    <mergeCell ref="A27:G27"/>
    <mergeCell ref="A38:G38"/>
    <mergeCell ref="A32:A33"/>
    <mergeCell ref="A34:A35"/>
    <mergeCell ref="A36:A37"/>
    <mergeCell ref="A51:G51"/>
    <mergeCell ref="A67:A68"/>
    <mergeCell ref="A69:A70"/>
    <mergeCell ref="A71:A72"/>
    <mergeCell ref="A73:A74"/>
    <mergeCell ref="A65:A66"/>
    <mergeCell ref="A58:A59"/>
    <mergeCell ref="A60:A61"/>
    <mergeCell ref="A52:A53"/>
    <mergeCell ref="A54:A55"/>
    <mergeCell ref="A56:A57"/>
    <mergeCell ref="A64:G64"/>
    <mergeCell ref="A86:A87"/>
    <mergeCell ref="A90:G90"/>
    <mergeCell ref="A77:G77"/>
    <mergeCell ref="A78:A79"/>
    <mergeCell ref="A80:A81"/>
    <mergeCell ref="A82:A83"/>
    <mergeCell ref="A84:A85"/>
  </mergeCells>
  <dataValidations count="2">
    <dataValidation allowBlank="1" showInputMessage="1" showErrorMessage="1" promptTitle="L9+L10+L11+L12+L13" sqref="V9:V13 Q2:Q6" xr:uid="{4A490C6A-12F3-1149-934D-A1F42EB457D0}"/>
    <dataValidation type="list" allowBlank="1" showInputMessage="1" showErrorMessage="1" sqref="G88 C6 E6 G6 C8 E8 G8 C10 E10 G10 C12 E12 G12 C25 E25 G25 C15 E15 G15 C88 E88 R2 C17 E17 G17 C19 E19 G19 C21 E21 G21 C23 E23 G23 C4 E4 G4 C28 E28 G28 C30 E30 G30 C32 E32 G32 C34 E34 G34 C36 E36 G36 C39 E39 G39 C41 E41 G41 C45 E45 G45 C43 E43 G43 C49 E49 G49 C47 E47 G47 C52 E52 G52 C56 E56 G56 C58 E58 G58 G60 E60 C60 C62 E62 G62 G65 E65 C65 C67 E67 G67 G69 E69 C69 C71 E71 G71 G73 E73 C73 C75 E75 G75 G78 E78 C78 C80 E80 G80 G82 E82 C82 C84 E84 G84 G86 E86 C86 C54 E54 G54" xr:uid="{2C6DC692-E80D-B948-BD78-E1F2F42DB4A0}">
      <formula1>$Q$2:$Q$6</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87590-BECC-074C-B818-89E698B206A6}">
  <sheetPr>
    <pageSetUpPr fitToPage="1"/>
  </sheetPr>
  <dimension ref="A1:T90"/>
  <sheetViews>
    <sheetView showGridLines="0" zoomScale="90" zoomScaleNormal="90" zoomScaleSheetLayoutView="144" zoomScalePageLayoutView="85" workbookViewId="0">
      <pane ySplit="1" topLeftCell="A42" activePane="bottomLeft" state="frozen"/>
      <selection pane="bottomLeft" activeCell="G49" sqref="G49"/>
    </sheetView>
  </sheetViews>
  <sheetFormatPr baseColWidth="10" defaultColWidth="8.83203125" defaultRowHeight="13" x14ac:dyDescent="0.15"/>
  <cols>
    <col min="1" max="1" width="81.33203125"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16384" width="8.83203125" style="1"/>
  </cols>
  <sheetData>
    <row r="1" spans="1:20" ht="80" customHeight="1" x14ac:dyDescent="0.15">
      <c r="A1" s="23" t="s">
        <v>47</v>
      </c>
      <c r="B1" s="6"/>
      <c r="C1" s="27" t="s">
        <v>10</v>
      </c>
      <c r="D1" s="36"/>
      <c r="E1" s="27" t="s">
        <v>29</v>
      </c>
      <c r="G1" s="27" t="s">
        <v>30</v>
      </c>
    </row>
    <row r="2" spans="1:20" ht="36" customHeight="1" x14ac:dyDescent="0.2">
      <c r="A2" s="29" t="str">
        <f>Productdemonstratie!A1:A1</f>
        <v>7.2 Productdemonstratie</v>
      </c>
      <c r="B2" s="40"/>
      <c r="C2" s="41" t="s">
        <v>3</v>
      </c>
      <c r="D2" s="36"/>
      <c r="E2" s="42" t="s">
        <v>3</v>
      </c>
      <c r="G2" s="42" t="s">
        <v>3</v>
      </c>
      <c r="P2" s="57"/>
      <c r="Q2" s="9" t="s">
        <v>2</v>
      </c>
      <c r="R2" s="57" t="s">
        <v>2</v>
      </c>
      <c r="S2" s="57"/>
      <c r="T2" s="57"/>
    </row>
    <row r="3" spans="1:20" ht="27" customHeight="1" x14ac:dyDescent="0.2">
      <c r="A3" s="61" t="str">
        <f>Productdemonstratie!A3</f>
        <v xml:space="preserve">1.	 Leerlingtafel VMBO – Item 1 prijzenblad leerlingsets. </v>
      </c>
      <c r="B3" s="62"/>
      <c r="C3" s="62"/>
      <c r="D3" s="62"/>
      <c r="E3" s="62"/>
      <c r="F3" s="62"/>
      <c r="G3" s="62"/>
      <c r="P3" s="57"/>
      <c r="Q3" s="9" t="s">
        <v>15</v>
      </c>
      <c r="R3" s="57"/>
      <c r="S3" s="57"/>
      <c r="T3" s="57"/>
    </row>
    <row r="4" spans="1:20" ht="20" customHeight="1" x14ac:dyDescent="0.2">
      <c r="A4" s="63" t="str">
        <f>Productdemonstratie!A4:A4</f>
        <v xml:space="preserve">1. Stabiliteit </v>
      </c>
      <c r="B4" s="5"/>
      <c r="C4" s="38" t="s">
        <v>2</v>
      </c>
      <c r="D4" s="36"/>
      <c r="E4" s="38" t="s">
        <v>2</v>
      </c>
      <c r="G4" s="38" t="s">
        <v>2</v>
      </c>
      <c r="P4" s="57"/>
      <c r="Q4" s="9" t="s">
        <v>26</v>
      </c>
      <c r="R4" s="57"/>
      <c r="S4" s="57"/>
      <c r="T4" s="57"/>
    </row>
    <row r="5" spans="1:20" ht="130" customHeight="1" x14ac:dyDescent="0.2">
      <c r="A5" s="63"/>
      <c r="B5" s="5"/>
      <c r="C5" s="28" t="s">
        <v>0</v>
      </c>
      <c r="D5" s="36"/>
      <c r="E5" s="39" t="s">
        <v>0</v>
      </c>
      <c r="G5" s="39" t="s">
        <v>0</v>
      </c>
      <c r="P5" s="57"/>
      <c r="Q5" s="9" t="s">
        <v>16</v>
      </c>
      <c r="R5" s="57"/>
      <c r="S5" s="57"/>
      <c r="T5" s="57"/>
    </row>
    <row r="6" spans="1:20" ht="20" customHeight="1" x14ac:dyDescent="0.2">
      <c r="A6" s="64" t="str">
        <f>Productdemonstratie!A5:A5</f>
        <v>2. Constructie tussen frame en blad</v>
      </c>
      <c r="B6" s="5"/>
      <c r="C6" s="38" t="s">
        <v>2</v>
      </c>
      <c r="D6" s="55"/>
      <c r="E6" s="38" t="s">
        <v>2</v>
      </c>
      <c r="F6" s="56"/>
      <c r="G6" s="38" t="s">
        <v>2</v>
      </c>
      <c r="P6" s="57"/>
      <c r="Q6" s="9" t="s">
        <v>53</v>
      </c>
      <c r="R6" s="57"/>
      <c r="S6" s="57"/>
      <c r="T6" s="57"/>
    </row>
    <row r="7" spans="1:20" ht="130" customHeight="1" x14ac:dyDescent="0.15">
      <c r="A7" s="63"/>
      <c r="B7" s="5"/>
      <c r="C7" s="28" t="s">
        <v>0</v>
      </c>
      <c r="D7" s="36"/>
      <c r="E7" s="39" t="s">
        <v>0</v>
      </c>
      <c r="G7" s="39" t="s">
        <v>0</v>
      </c>
      <c r="P7" s="57"/>
      <c r="Q7" s="57"/>
      <c r="R7" s="57"/>
      <c r="S7" s="57"/>
      <c r="T7" s="57"/>
    </row>
    <row r="8" spans="1:20" ht="20" customHeight="1" x14ac:dyDescent="0.15">
      <c r="A8" s="64" t="str">
        <f>Productdemonstratie!A6:A6</f>
        <v>3. Uitstraling/vormgeving</v>
      </c>
      <c r="B8" s="5"/>
      <c r="C8" s="38" t="s">
        <v>2</v>
      </c>
      <c r="D8" s="36"/>
      <c r="E8" s="38" t="s">
        <v>2</v>
      </c>
      <c r="G8" s="38" t="s">
        <v>2</v>
      </c>
    </row>
    <row r="9" spans="1:20" ht="130" customHeight="1" x14ac:dyDescent="0.15">
      <c r="A9" s="63"/>
      <c r="B9" s="5"/>
      <c r="C9" s="28" t="s">
        <v>0</v>
      </c>
      <c r="D9" s="36"/>
      <c r="E9" s="39" t="s">
        <v>0</v>
      </c>
      <c r="G9" s="39" t="s">
        <v>0</v>
      </c>
    </row>
    <row r="10" spans="1:20" ht="20" customHeight="1" x14ac:dyDescent="0.15">
      <c r="A10" s="64" t="str">
        <f>Productdemonstratie!A7:A7</f>
        <v>4. Gemak schoonmaken</v>
      </c>
      <c r="B10" s="5"/>
      <c r="C10" s="38" t="s">
        <v>2</v>
      </c>
      <c r="D10" s="36"/>
      <c r="E10" s="38" t="s">
        <v>2</v>
      </c>
      <c r="G10" s="38" t="s">
        <v>2</v>
      </c>
    </row>
    <row r="11" spans="1:20" ht="130" customHeight="1" x14ac:dyDescent="0.15">
      <c r="A11" s="63"/>
      <c r="B11" s="5"/>
      <c r="C11" s="28" t="s">
        <v>0</v>
      </c>
      <c r="D11" s="36"/>
      <c r="E11" s="39" t="s">
        <v>0</v>
      </c>
      <c r="G11" s="39" t="s">
        <v>0</v>
      </c>
    </row>
    <row r="12" spans="1:20" ht="20" customHeight="1" x14ac:dyDescent="0.15">
      <c r="A12" s="64" t="str">
        <f>Productdemonstratie!A8:A8</f>
        <v>5. Mate veiligheid (scherpe randen en hoeken)</v>
      </c>
      <c r="B12" s="5"/>
      <c r="C12" s="38" t="s">
        <v>2</v>
      </c>
      <c r="D12" s="36"/>
      <c r="E12" s="38" t="s">
        <v>2</v>
      </c>
      <c r="G12" s="38" t="s">
        <v>2</v>
      </c>
    </row>
    <row r="13" spans="1:20" ht="130" customHeight="1" x14ac:dyDescent="0.15">
      <c r="A13" s="63"/>
      <c r="B13" s="5"/>
      <c r="C13" s="39" t="s">
        <v>0</v>
      </c>
      <c r="D13" s="36"/>
      <c r="E13" s="39" t="s">
        <v>0</v>
      </c>
      <c r="G13" s="39" t="s">
        <v>0</v>
      </c>
    </row>
    <row r="14" spans="1:20" ht="27" customHeight="1" x14ac:dyDescent="0.15">
      <c r="A14" s="61" t="str">
        <f>Productdemonstratie!A9</f>
        <v>2. 	Leerlingstoel VMBO – Item 19 prijzenblad leerlingsets.</v>
      </c>
      <c r="B14" s="62"/>
      <c r="C14" s="62"/>
      <c r="D14" s="62"/>
      <c r="E14" s="62"/>
      <c r="F14" s="62"/>
      <c r="G14" s="62"/>
    </row>
    <row r="15" spans="1:20" ht="20" customHeight="1" x14ac:dyDescent="0.15">
      <c r="A15" s="63" t="str">
        <f>Productdemonstratie!A10</f>
        <v xml:space="preserve">1. Stabiliteit </v>
      </c>
      <c r="B15" s="5"/>
      <c r="C15" s="38" t="s">
        <v>2</v>
      </c>
      <c r="D15" s="36"/>
      <c r="E15" s="38" t="s">
        <v>2</v>
      </c>
      <c r="G15" s="38" t="s">
        <v>2</v>
      </c>
    </row>
    <row r="16" spans="1:20"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29"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30"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30"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30"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G8Rv4W9O1bvcBW2sjkX7ticUYh0016lrEK9kBIEeovt0nSHCAkz51SdCFBkC03JlhfsIZ5Nb+3Hhk5ADlwRT8A==" saltValue="9bAq78wivRrSD3t2U8LgHw==" spinCount="100000" sheet="1" objects="1" scenarios="1"/>
  <mergeCells count="48">
    <mergeCell ref="A25:A26"/>
    <mergeCell ref="A49:A50"/>
    <mergeCell ref="A62:A63"/>
    <mergeCell ref="A75:A76"/>
    <mergeCell ref="A88:A89"/>
    <mergeCell ref="A86:A87"/>
    <mergeCell ref="A73:A74"/>
    <mergeCell ref="A51:G51"/>
    <mergeCell ref="A52:A53"/>
    <mergeCell ref="A54:A55"/>
    <mergeCell ref="A56:A57"/>
    <mergeCell ref="A58:A59"/>
    <mergeCell ref="A60:A61"/>
    <mergeCell ref="A64:G64"/>
    <mergeCell ref="A65:A66"/>
    <mergeCell ref="A67:A68"/>
    <mergeCell ref="A90:G90"/>
    <mergeCell ref="A77:G77"/>
    <mergeCell ref="A78:A79"/>
    <mergeCell ref="A80:A81"/>
    <mergeCell ref="A82:A83"/>
    <mergeCell ref="A84:A85"/>
    <mergeCell ref="A69:A70"/>
    <mergeCell ref="A71:A72"/>
    <mergeCell ref="A47:A48"/>
    <mergeCell ref="A27:G27"/>
    <mergeCell ref="A28:A29"/>
    <mergeCell ref="A30:A31"/>
    <mergeCell ref="A32:A33"/>
    <mergeCell ref="A34:A35"/>
    <mergeCell ref="A36:A37"/>
    <mergeCell ref="A38:G38"/>
    <mergeCell ref="A39:A40"/>
    <mergeCell ref="A41:A42"/>
    <mergeCell ref="A43:A44"/>
    <mergeCell ref="A45:A46"/>
    <mergeCell ref="A23:A24"/>
    <mergeCell ref="A3:G3"/>
    <mergeCell ref="A4:A5"/>
    <mergeCell ref="A6:A7"/>
    <mergeCell ref="A8:A9"/>
    <mergeCell ref="A10:A11"/>
    <mergeCell ref="A12:A13"/>
    <mergeCell ref="A14:G14"/>
    <mergeCell ref="A15:A16"/>
    <mergeCell ref="A17:A18"/>
    <mergeCell ref="A19:A20"/>
    <mergeCell ref="A21:A22"/>
  </mergeCells>
  <dataValidations count="2">
    <dataValidation type="list" allowBlank="1" showInputMessage="1" showErrorMessage="1" sqref="R2 C4 E4 G4 C6 E6 G6 G8 E8 C8 C10 E10 G10 C86 E86 G86 C12 E12 G12 C15 E15 G15 C17 E17 G17 C19 E19 G19 C21 E21 G21 C23 E23 G23 C25 E25 G25 C28 E28 G28 C30 E30 G30 C32 E32 G32 C34 E34 G34 C36 E36 G36 C39 E39 G39 C41 E41 G41 C43 E43 G43 C45 E45 G45 C47 E47 G47 C49 E49 G49 C52 E52 G52 C54 E54 G54 C56 E56 G56 C58 E58 G58 C60 E60 G60 C65 E65 G65 C62 E62 G62 C67 E67 G67 C69 E69 G69 C71 E71 G71 C73 E73 G73 C75 E75 G75 C78 E78 G78 C80 E80 G80 C82 E82 G82 C84 E84 G84 C88 E88 G88" xr:uid="{0175960D-050D-5347-88C0-8BAA143B9CB1}">
      <formula1>$Q$2:$Q$6</formula1>
    </dataValidation>
    <dataValidation allowBlank="1" showInputMessage="1" showErrorMessage="1" promptTitle="L9+L10+L11+L12+L13" sqref="Q2:Q6" xr:uid="{9A5AC561-F7BB-B141-B901-7CEE7DD7BC80}"/>
  </dataValidations>
  <pageMargins left="0.7" right="0.7" top="0.75" bottom="0.75" header="0.3" footer="0.3"/>
  <pageSetup paperSize="8" scale="2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3C2D2-2FFC-D743-A2B2-DD63DCC991EE}">
  <sheetPr>
    <pageSetUpPr fitToPage="1"/>
  </sheetPr>
  <dimension ref="A1:S90"/>
  <sheetViews>
    <sheetView showGridLines="0" zoomScale="90" zoomScaleNormal="90" zoomScalePageLayoutView="85" workbookViewId="0">
      <pane ySplit="1" topLeftCell="A2" activePane="bottomLeft" state="frozen"/>
      <selection pane="bottomLeft" activeCell="E10" sqref="E10"/>
    </sheetView>
  </sheetViews>
  <sheetFormatPr baseColWidth="10" defaultColWidth="8.83203125" defaultRowHeight="13" x14ac:dyDescent="0.15"/>
  <cols>
    <col min="1" max="1" width="80.83203125"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16384" width="8.83203125" style="1"/>
  </cols>
  <sheetData>
    <row r="1" spans="1:19" ht="80" customHeight="1" x14ac:dyDescent="0.15">
      <c r="A1" s="23" t="s">
        <v>48</v>
      </c>
      <c r="B1" s="6"/>
      <c r="C1" s="27" t="s">
        <v>10</v>
      </c>
      <c r="D1" s="36"/>
      <c r="E1" s="27" t="s">
        <v>29</v>
      </c>
      <c r="G1" s="27" t="s">
        <v>30</v>
      </c>
    </row>
    <row r="2" spans="1:19" ht="36" customHeight="1" x14ac:dyDescent="0.2">
      <c r="A2" s="29" t="str">
        <f>Productdemonstratie!A1:A1</f>
        <v>7.2 Productdemonstratie</v>
      </c>
      <c r="B2" s="40"/>
      <c r="C2" s="41" t="s">
        <v>3</v>
      </c>
      <c r="D2" s="36"/>
      <c r="E2" s="42" t="s">
        <v>3</v>
      </c>
      <c r="G2" s="42" t="s">
        <v>3</v>
      </c>
      <c r="O2" s="57"/>
      <c r="P2" s="57"/>
      <c r="Q2" s="9" t="s">
        <v>2</v>
      </c>
      <c r="R2" s="57" t="s">
        <v>2</v>
      </c>
      <c r="S2" s="57"/>
    </row>
    <row r="3" spans="1:19" ht="27" customHeight="1" x14ac:dyDescent="0.2">
      <c r="A3" s="61" t="str">
        <f>Productdemonstratie!A3</f>
        <v xml:space="preserve">1.	 Leerlingtafel VMBO – Item 1 prijzenblad leerlingsets. </v>
      </c>
      <c r="B3" s="62"/>
      <c r="C3" s="62"/>
      <c r="D3" s="62"/>
      <c r="E3" s="62"/>
      <c r="F3" s="62"/>
      <c r="G3" s="62"/>
      <c r="O3" s="57"/>
      <c r="P3" s="57"/>
      <c r="Q3" s="9" t="s">
        <v>15</v>
      </c>
      <c r="R3" s="57"/>
      <c r="S3" s="57"/>
    </row>
    <row r="4" spans="1:19" ht="20" customHeight="1" x14ac:dyDescent="0.2">
      <c r="A4" s="63" t="str">
        <f>Productdemonstratie!A4:A4</f>
        <v xml:space="preserve">1. Stabiliteit </v>
      </c>
      <c r="B4" s="5"/>
      <c r="C4" s="38" t="s">
        <v>2</v>
      </c>
      <c r="D4" s="36"/>
      <c r="E4" s="38" t="s">
        <v>2</v>
      </c>
      <c r="G4" s="38" t="s">
        <v>2</v>
      </c>
      <c r="O4" s="57"/>
      <c r="P4" s="57"/>
      <c r="Q4" s="9" t="s">
        <v>26</v>
      </c>
      <c r="R4" s="57"/>
      <c r="S4" s="57"/>
    </row>
    <row r="5" spans="1:19" ht="130" customHeight="1" x14ac:dyDescent="0.2">
      <c r="A5" s="63"/>
      <c r="B5" s="5"/>
      <c r="C5" s="28" t="s">
        <v>0</v>
      </c>
      <c r="D5" s="36"/>
      <c r="E5" s="39" t="s">
        <v>0</v>
      </c>
      <c r="G5" s="39" t="s">
        <v>0</v>
      </c>
      <c r="O5" s="57"/>
      <c r="P5" s="57"/>
      <c r="Q5" s="9" t="s">
        <v>16</v>
      </c>
      <c r="R5" s="57"/>
      <c r="S5" s="57"/>
    </row>
    <row r="6" spans="1:19" ht="20" customHeight="1" x14ac:dyDescent="0.2">
      <c r="A6" s="64" t="str">
        <f>Productdemonstratie!A5:A5</f>
        <v>2. Constructie tussen frame en blad</v>
      </c>
      <c r="B6" s="5"/>
      <c r="C6" s="38" t="s">
        <v>2</v>
      </c>
      <c r="D6" s="36"/>
      <c r="E6" s="38" t="s">
        <v>2</v>
      </c>
      <c r="G6" s="38" t="s">
        <v>2</v>
      </c>
      <c r="O6" s="57"/>
      <c r="P6" s="57"/>
      <c r="Q6" s="9" t="s">
        <v>53</v>
      </c>
      <c r="R6" s="57"/>
      <c r="S6" s="57"/>
    </row>
    <row r="7" spans="1:19" ht="130" customHeight="1" x14ac:dyDescent="0.15">
      <c r="A7" s="63"/>
      <c r="B7" s="5"/>
      <c r="C7" s="28" t="s">
        <v>0</v>
      </c>
      <c r="D7" s="36"/>
      <c r="E7" s="39" t="s">
        <v>0</v>
      </c>
      <c r="G7" s="39" t="s">
        <v>0</v>
      </c>
      <c r="O7" s="57"/>
      <c r="P7" s="57"/>
      <c r="Q7" s="57"/>
      <c r="R7" s="57"/>
      <c r="S7" s="57"/>
    </row>
    <row r="8" spans="1:19" ht="20" customHeight="1" x14ac:dyDescent="0.15">
      <c r="A8" s="64" t="str">
        <f>Productdemonstratie!A6:A6</f>
        <v>3. Uitstraling/vormgeving</v>
      </c>
      <c r="B8" s="5"/>
      <c r="C8" s="38" t="s">
        <v>2</v>
      </c>
      <c r="D8" s="36"/>
      <c r="E8" s="38" t="s">
        <v>2</v>
      </c>
      <c r="G8" s="38" t="s">
        <v>2</v>
      </c>
    </row>
    <row r="9" spans="1:19" ht="130" customHeight="1" x14ac:dyDescent="0.15">
      <c r="A9" s="63"/>
      <c r="B9" s="5"/>
      <c r="C9" s="28" t="s">
        <v>0</v>
      </c>
      <c r="D9" s="36"/>
      <c r="E9" s="39" t="s">
        <v>0</v>
      </c>
      <c r="G9" s="39" t="s">
        <v>0</v>
      </c>
    </row>
    <row r="10" spans="1:19" ht="20" customHeight="1" x14ac:dyDescent="0.15">
      <c r="A10" s="64" t="str">
        <f>Productdemonstratie!A7:A7</f>
        <v>4. Gemak schoonmaken</v>
      </c>
      <c r="B10" s="5"/>
      <c r="C10" s="38" t="s">
        <v>2</v>
      </c>
      <c r="D10" s="36"/>
      <c r="E10" s="38" t="s">
        <v>2</v>
      </c>
      <c r="G10" s="38" t="s">
        <v>2</v>
      </c>
    </row>
    <row r="11" spans="1:19" ht="130" customHeight="1" x14ac:dyDescent="0.15">
      <c r="A11" s="63"/>
      <c r="B11" s="5"/>
      <c r="C11" s="28" t="s">
        <v>0</v>
      </c>
      <c r="D11" s="36"/>
      <c r="E11" s="39" t="s">
        <v>0</v>
      </c>
      <c r="G11" s="39" t="s">
        <v>0</v>
      </c>
    </row>
    <row r="12" spans="1:19" ht="20" customHeight="1" x14ac:dyDescent="0.15">
      <c r="A12" s="64" t="str">
        <f>Productdemonstratie!A8:A8</f>
        <v>5. Mate veiligheid (scherpe randen en hoeken)</v>
      </c>
      <c r="B12" s="5"/>
      <c r="C12" s="38" t="s">
        <v>2</v>
      </c>
      <c r="D12" s="36"/>
      <c r="E12" s="38" t="s">
        <v>2</v>
      </c>
      <c r="G12" s="38" t="s">
        <v>2</v>
      </c>
    </row>
    <row r="13" spans="1:19" ht="130" customHeight="1" x14ac:dyDescent="0.15">
      <c r="A13" s="63"/>
      <c r="B13" s="5"/>
      <c r="C13" s="39" t="s">
        <v>0</v>
      </c>
      <c r="D13" s="36"/>
      <c r="E13" s="39" t="s">
        <v>0</v>
      </c>
      <c r="G13" s="39" t="s">
        <v>0</v>
      </c>
    </row>
    <row r="14" spans="1:19" ht="27" customHeight="1" x14ac:dyDescent="0.15">
      <c r="A14" s="61" t="str">
        <f>Productdemonstratie!A9</f>
        <v>2. 	Leerlingstoel VMBO – Item 19 prijzenblad leerlingsets.</v>
      </c>
      <c r="B14" s="62"/>
      <c r="C14" s="62"/>
      <c r="D14" s="62"/>
      <c r="E14" s="62"/>
      <c r="F14" s="62"/>
      <c r="G14" s="62"/>
    </row>
    <row r="15" spans="1:19" ht="20" customHeight="1" x14ac:dyDescent="0.15">
      <c r="A15" s="63" t="str">
        <f>Productdemonstratie!A10</f>
        <v xml:space="preserve">1. Stabiliteit </v>
      </c>
      <c r="B15" s="5"/>
      <c r="C15" s="38" t="s">
        <v>2</v>
      </c>
      <c r="D15" s="36"/>
      <c r="E15" s="38" t="s">
        <v>2</v>
      </c>
      <c r="G15" s="38" t="s">
        <v>2</v>
      </c>
    </row>
    <row r="16" spans="1:19"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31"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29"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30"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30"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n2RDL+G0EeHEBnpxGCBjqVMiQTIoRyjimvOEnFlLvHU/v9/pdLMb0RTkU9feqYVX6bhu8875X9JPfQlaVnVEmw==" saltValue="UH2A+RQBeBMT+sFoXe0NpQ==" spinCount="100000" sheet="1" objects="1" scenarios="1"/>
  <mergeCells count="48">
    <mergeCell ref="A25:A26"/>
    <mergeCell ref="A49:A50"/>
    <mergeCell ref="A62:A63"/>
    <mergeCell ref="A75:A76"/>
    <mergeCell ref="A88:A89"/>
    <mergeCell ref="A86:A87"/>
    <mergeCell ref="A73:A74"/>
    <mergeCell ref="A51:G51"/>
    <mergeCell ref="A52:A53"/>
    <mergeCell ref="A54:A55"/>
    <mergeCell ref="A56:A57"/>
    <mergeCell ref="A58:A59"/>
    <mergeCell ref="A60:A61"/>
    <mergeCell ref="A64:G64"/>
    <mergeCell ref="A65:A66"/>
    <mergeCell ref="A67:A68"/>
    <mergeCell ref="A90:G90"/>
    <mergeCell ref="A77:G77"/>
    <mergeCell ref="A78:A79"/>
    <mergeCell ref="A80:A81"/>
    <mergeCell ref="A82:A83"/>
    <mergeCell ref="A84:A85"/>
    <mergeCell ref="A69:A70"/>
    <mergeCell ref="A71:A72"/>
    <mergeCell ref="A47:A48"/>
    <mergeCell ref="A27:G27"/>
    <mergeCell ref="A28:A29"/>
    <mergeCell ref="A30:A31"/>
    <mergeCell ref="A32:A33"/>
    <mergeCell ref="A34:A35"/>
    <mergeCell ref="A36:A37"/>
    <mergeCell ref="A38:G38"/>
    <mergeCell ref="A39:A40"/>
    <mergeCell ref="A41:A42"/>
    <mergeCell ref="A43:A44"/>
    <mergeCell ref="A45:A46"/>
    <mergeCell ref="A23:A24"/>
    <mergeCell ref="A3:G3"/>
    <mergeCell ref="A4:A5"/>
    <mergeCell ref="A6:A7"/>
    <mergeCell ref="A8:A9"/>
    <mergeCell ref="A10:A11"/>
    <mergeCell ref="A12:A13"/>
    <mergeCell ref="A14:G14"/>
    <mergeCell ref="A15:A16"/>
    <mergeCell ref="A17:A18"/>
    <mergeCell ref="A19:A20"/>
    <mergeCell ref="A21:A22"/>
  </mergeCells>
  <dataValidations count="2">
    <dataValidation allowBlank="1" showInputMessage="1" showErrorMessage="1" promptTitle="L9+L10+L11+L12+L13" sqref="Q2:Q6" xr:uid="{D8D57964-5DE6-D84D-BA0E-B047A36E3194}"/>
    <dataValidation type="list" allowBlank="1" showInputMessage="1" showErrorMessage="1" sqref="R2 C4 E4 G4 C86 E86 G86 C6 E6 G6 C8 E8 G8 C10 E10 G10 C12 E12 G12 C15 E15 G15 C17 E17 G17 C19 E19 G19 C21 E21 G21 C23 E23 G23 C25 E25 G25 C28 E28 G28 C30 E30 G30 C32 E32 G32 C34 E34 G34 C36 E36 G36 C39 E39 G39 C41 E41 G41 C43 E43 G43 E45 C47 E47 G47 G45 C49 E49 G49 C52 E52 G52 C54 E54 G54 C56 E56 G56 C58 E58 G58 C62 E62 G62 C60 E60 G60 C65 E65 G65 C67 E67 G67 C69 E69 G69 C71 E71 G71 C73 E73 G73 C75 E75 G75 C78 E78 G78 C80 C82 E82 E80 G80 G82 C84 E84 G84 C45 C88 E88 G88" xr:uid="{C7D8D117-186A-EB41-B19F-A8A48E3A6CBE}">
      <formula1>$Q$2:$Q$6</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E6F4C-7AE5-804D-A394-BB20142C7EDF}">
  <sheetPr>
    <pageSetUpPr fitToPage="1"/>
  </sheetPr>
  <dimension ref="A1:R90"/>
  <sheetViews>
    <sheetView showGridLines="0" zoomScale="90" zoomScaleNormal="90" zoomScalePageLayoutView="85" workbookViewId="0">
      <pane ySplit="1" topLeftCell="A2" activePane="bottomLeft" state="frozen"/>
      <selection pane="bottomLeft" activeCell="G10" sqref="G10"/>
    </sheetView>
  </sheetViews>
  <sheetFormatPr baseColWidth="10" defaultColWidth="8.83203125" defaultRowHeight="13" x14ac:dyDescent="0.15"/>
  <cols>
    <col min="1" max="1" width="81"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16384" width="8.83203125" style="1"/>
  </cols>
  <sheetData>
    <row r="1" spans="1:18" ht="80" customHeight="1" x14ac:dyDescent="0.15">
      <c r="A1" s="23" t="s">
        <v>49</v>
      </c>
      <c r="B1" s="6"/>
      <c r="C1" s="27" t="s">
        <v>10</v>
      </c>
      <c r="D1" s="36"/>
      <c r="E1" s="27" t="s">
        <v>29</v>
      </c>
      <c r="G1" s="27" t="s">
        <v>30</v>
      </c>
    </row>
    <row r="2" spans="1:18" ht="36" customHeight="1" x14ac:dyDescent="0.2">
      <c r="A2" s="29" t="str">
        <f>Productdemonstratie!A1:A1</f>
        <v>7.2 Productdemonstratie</v>
      </c>
      <c r="B2" s="40"/>
      <c r="C2" s="41" t="s">
        <v>3</v>
      </c>
      <c r="D2" s="36"/>
      <c r="E2" s="42" t="s">
        <v>3</v>
      </c>
      <c r="G2" s="42" t="s">
        <v>3</v>
      </c>
      <c r="P2" s="57"/>
      <c r="Q2" s="9" t="s">
        <v>2</v>
      </c>
      <c r="R2" s="57"/>
    </row>
    <row r="3" spans="1:18" ht="27" customHeight="1" x14ac:dyDescent="0.2">
      <c r="A3" s="61" t="str">
        <f>Productdemonstratie!A3</f>
        <v xml:space="preserve">1.	 Leerlingtafel VMBO – Item 1 prijzenblad leerlingsets. </v>
      </c>
      <c r="B3" s="62"/>
      <c r="C3" s="62"/>
      <c r="D3" s="62"/>
      <c r="E3" s="62"/>
      <c r="F3" s="62"/>
      <c r="G3" s="62"/>
      <c r="P3" s="57"/>
      <c r="Q3" s="9" t="s">
        <v>15</v>
      </c>
      <c r="R3" s="57"/>
    </row>
    <row r="4" spans="1:18" ht="20" customHeight="1" x14ac:dyDescent="0.2">
      <c r="A4" s="63" t="str">
        <f>Productdemonstratie!A4:A4</f>
        <v xml:space="preserve">1. Stabiliteit </v>
      </c>
      <c r="B4" s="5"/>
      <c r="C4" s="38" t="s">
        <v>2</v>
      </c>
      <c r="D4" s="36"/>
      <c r="E4" s="38" t="s">
        <v>2</v>
      </c>
      <c r="G4" s="38" t="s">
        <v>2</v>
      </c>
      <c r="P4" s="57"/>
      <c r="Q4" s="9" t="s">
        <v>26</v>
      </c>
      <c r="R4" s="57"/>
    </row>
    <row r="5" spans="1:18" ht="130" customHeight="1" x14ac:dyDescent="0.2">
      <c r="A5" s="63"/>
      <c r="B5" s="5"/>
      <c r="C5" s="28" t="s">
        <v>0</v>
      </c>
      <c r="D5" s="36"/>
      <c r="E5" s="39" t="s">
        <v>0</v>
      </c>
      <c r="G5" s="39" t="s">
        <v>0</v>
      </c>
      <c r="P5" s="57"/>
      <c r="Q5" s="9" t="s">
        <v>16</v>
      </c>
      <c r="R5" s="57"/>
    </row>
    <row r="6" spans="1:18" ht="20" customHeight="1" x14ac:dyDescent="0.2">
      <c r="A6" s="64" t="str">
        <f>Productdemonstratie!A5:A5</f>
        <v>2. Constructie tussen frame en blad</v>
      </c>
      <c r="B6" s="5"/>
      <c r="C6" s="38" t="s">
        <v>2</v>
      </c>
      <c r="D6" s="36"/>
      <c r="E6" s="38" t="s">
        <v>2</v>
      </c>
      <c r="G6" s="38" t="s">
        <v>2</v>
      </c>
      <c r="P6" s="57"/>
      <c r="Q6" s="9" t="s">
        <v>53</v>
      </c>
      <c r="R6" s="57"/>
    </row>
    <row r="7" spans="1:18" ht="130" customHeight="1" x14ac:dyDescent="0.15">
      <c r="A7" s="63"/>
      <c r="B7" s="5"/>
      <c r="C7" s="28" t="s">
        <v>0</v>
      </c>
      <c r="D7" s="36"/>
      <c r="E7" s="39" t="s">
        <v>0</v>
      </c>
      <c r="G7" s="39" t="s">
        <v>0</v>
      </c>
      <c r="P7" s="57"/>
      <c r="Q7" s="57"/>
      <c r="R7" s="57"/>
    </row>
    <row r="8" spans="1:18" ht="20" customHeight="1" x14ac:dyDescent="0.15">
      <c r="A8" s="64" t="str">
        <f>Productdemonstratie!A6:A6</f>
        <v>3. Uitstraling/vormgeving</v>
      </c>
      <c r="B8" s="5"/>
      <c r="C8" s="38" t="s">
        <v>2</v>
      </c>
      <c r="D8" s="36"/>
      <c r="E8" s="38" t="s">
        <v>2</v>
      </c>
      <c r="G8" s="38" t="s">
        <v>2</v>
      </c>
    </row>
    <row r="9" spans="1:18" ht="130" customHeight="1" x14ac:dyDescent="0.15">
      <c r="A9" s="63"/>
      <c r="B9" s="5"/>
      <c r="C9" s="28" t="s">
        <v>0</v>
      </c>
      <c r="D9" s="36"/>
      <c r="E9" s="39" t="s">
        <v>0</v>
      </c>
      <c r="G9" s="39" t="s">
        <v>0</v>
      </c>
    </row>
    <row r="10" spans="1:18" ht="20" customHeight="1" x14ac:dyDescent="0.15">
      <c r="A10" s="64" t="str">
        <f>Productdemonstratie!A7:A7</f>
        <v>4. Gemak schoonmaken</v>
      </c>
      <c r="B10" s="5"/>
      <c r="C10" s="38" t="s">
        <v>2</v>
      </c>
      <c r="D10" s="36"/>
      <c r="E10" s="38" t="s">
        <v>2</v>
      </c>
      <c r="G10" s="38" t="s">
        <v>2</v>
      </c>
    </row>
    <row r="11" spans="1:18" ht="130" customHeight="1" x14ac:dyDescent="0.15">
      <c r="A11" s="63"/>
      <c r="B11" s="5"/>
      <c r="C11" s="28" t="s">
        <v>0</v>
      </c>
      <c r="D11" s="36"/>
      <c r="E11" s="39" t="s">
        <v>0</v>
      </c>
      <c r="G11" s="39" t="s">
        <v>0</v>
      </c>
    </row>
    <row r="12" spans="1:18" ht="20" customHeight="1" x14ac:dyDescent="0.15">
      <c r="A12" s="64" t="str">
        <f>Productdemonstratie!A8:A8</f>
        <v>5. Mate veiligheid (scherpe randen en hoeken)</v>
      </c>
      <c r="B12" s="5"/>
      <c r="C12" s="38" t="s">
        <v>2</v>
      </c>
      <c r="D12" s="36"/>
      <c r="E12" s="38" t="s">
        <v>2</v>
      </c>
      <c r="G12" s="38" t="s">
        <v>2</v>
      </c>
    </row>
    <row r="13" spans="1:18" ht="130" customHeight="1" x14ac:dyDescent="0.15">
      <c r="A13" s="63"/>
      <c r="B13" s="5"/>
      <c r="C13" s="39" t="s">
        <v>0</v>
      </c>
      <c r="D13" s="36"/>
      <c r="E13" s="39" t="s">
        <v>0</v>
      </c>
      <c r="G13" s="39" t="s">
        <v>0</v>
      </c>
    </row>
    <row r="14" spans="1:18" ht="27" customHeight="1" x14ac:dyDescent="0.15">
      <c r="A14" s="61" t="str">
        <f>Productdemonstratie!A9</f>
        <v>2. 	Leerlingstoel VMBO – Item 19 prijzenblad leerlingsets.</v>
      </c>
      <c r="B14" s="62"/>
      <c r="C14" s="62"/>
      <c r="D14" s="62"/>
      <c r="E14" s="62"/>
      <c r="F14" s="62"/>
      <c r="G14" s="62"/>
    </row>
    <row r="15" spans="1:18" ht="20" customHeight="1" x14ac:dyDescent="0.15">
      <c r="A15" s="63" t="str">
        <f>Productdemonstratie!A10</f>
        <v xml:space="preserve">1. Stabiliteit </v>
      </c>
      <c r="B15" s="5"/>
      <c r="C15" s="38" t="s">
        <v>2</v>
      </c>
      <c r="D15" s="36"/>
      <c r="E15" s="38" t="s">
        <v>2</v>
      </c>
      <c r="G15" s="38" t="s">
        <v>2</v>
      </c>
    </row>
    <row r="16" spans="1:18"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30"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30"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30"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30"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A6x5lnT2nSenrf6ExWmOK2ThL3njNCjitRYixuZruepZjxfbWl6v8UJ940qdYBAP4APe5aQUZt+7WbCaqZYoA==" saltValue="Rsmf93dfg24MUBhuwzUFXA==" spinCount="100000" sheet="1" objects="1" scenarios="1"/>
  <mergeCells count="48">
    <mergeCell ref="A25:A26"/>
    <mergeCell ref="A49:A50"/>
    <mergeCell ref="A62:A63"/>
    <mergeCell ref="A75:A76"/>
    <mergeCell ref="A88:A89"/>
    <mergeCell ref="A86:A87"/>
    <mergeCell ref="A73:A74"/>
    <mergeCell ref="A51:G51"/>
    <mergeCell ref="A52:A53"/>
    <mergeCell ref="A54:A55"/>
    <mergeCell ref="A56:A57"/>
    <mergeCell ref="A58:A59"/>
    <mergeCell ref="A60:A61"/>
    <mergeCell ref="A64:G64"/>
    <mergeCell ref="A65:A66"/>
    <mergeCell ref="A67:A68"/>
    <mergeCell ref="A90:G90"/>
    <mergeCell ref="A77:G77"/>
    <mergeCell ref="A78:A79"/>
    <mergeCell ref="A80:A81"/>
    <mergeCell ref="A82:A83"/>
    <mergeCell ref="A84:A85"/>
    <mergeCell ref="A69:A70"/>
    <mergeCell ref="A71:A72"/>
    <mergeCell ref="A47:A48"/>
    <mergeCell ref="A27:G27"/>
    <mergeCell ref="A28:A29"/>
    <mergeCell ref="A30:A31"/>
    <mergeCell ref="A32:A33"/>
    <mergeCell ref="A34:A35"/>
    <mergeCell ref="A36:A37"/>
    <mergeCell ref="A38:G38"/>
    <mergeCell ref="A39:A40"/>
    <mergeCell ref="A41:A42"/>
    <mergeCell ref="A43:A44"/>
    <mergeCell ref="A45:A46"/>
    <mergeCell ref="A23:A24"/>
    <mergeCell ref="A3:G3"/>
    <mergeCell ref="A4:A5"/>
    <mergeCell ref="A6:A7"/>
    <mergeCell ref="A8:A9"/>
    <mergeCell ref="A10:A11"/>
    <mergeCell ref="A12:A13"/>
    <mergeCell ref="A14:G14"/>
    <mergeCell ref="A15:A16"/>
    <mergeCell ref="A17:A18"/>
    <mergeCell ref="A19:A20"/>
    <mergeCell ref="A21:A22"/>
  </mergeCells>
  <dataValidations count="2">
    <dataValidation allowBlank="1" showInputMessage="1" showErrorMessage="1" promptTitle="L9+L10+L11+L12+L13" sqref="Q2:Q6" xr:uid="{5F150912-61AD-8640-9AAA-E85FFC794050}"/>
    <dataValidation type="list" allowBlank="1" showInputMessage="1" showErrorMessage="1" sqref="R2 C6 E6 G6 C8 E8 G8 C10 E10 G10 C12 E12 G12 C15 E15 G15 C17 E17 G17 C19 E19 G19 C21 E21 G21 C23 E23 G23 C25 E25 G25 C28 E28 G28 C30 E30 G30 C32 E32 G32 C34 E34 G34 C36 E36 G36 C39 E39 G39 C41 E41 G41 C43 E43 G43 C45 E45 G45 C47 E47 G47 C49 E49 G49 C52 E52 G52 C54 E54 G54 C56 E56 G56 C58 E58 G58 C60 E60 G60 C62 E62 G62 C65 E65 G65 C67 E67 G67 C69 E69 G69 C71 E71 G71 C73 E73 G73 C75 E75 G75 C78 E78 G78 C80 E80 G80 C88 E88 G88 C82 E82 G82 G84 E84 C84 C86 E86 G86 C4 E4 G4" xr:uid="{50280539-B9B8-C242-B5C5-BB3FCF2E9BE5}">
      <formula1>$Q$2:$Q$6</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04592-082D-EE48-8C6C-BC07ED899998}">
  <sheetPr>
    <pageSetUpPr fitToPage="1"/>
  </sheetPr>
  <dimension ref="A1:R90"/>
  <sheetViews>
    <sheetView showGridLines="0" zoomScale="90" zoomScaleNormal="90" zoomScalePageLayoutView="85" workbookViewId="0">
      <pane ySplit="1" topLeftCell="A33" activePane="bottomLeft" state="frozen"/>
      <selection pane="bottomLeft" activeCell="G41" sqref="G41"/>
    </sheetView>
  </sheetViews>
  <sheetFormatPr baseColWidth="10" defaultColWidth="8.83203125" defaultRowHeight="13" x14ac:dyDescent="0.15"/>
  <cols>
    <col min="1" max="1" width="83.1640625"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16384" width="8.83203125" style="1"/>
  </cols>
  <sheetData>
    <row r="1" spans="1:18" ht="80" customHeight="1" x14ac:dyDescent="0.15">
      <c r="A1" s="23" t="s">
        <v>50</v>
      </c>
      <c r="B1" s="6"/>
      <c r="C1" s="27" t="s">
        <v>10</v>
      </c>
      <c r="D1" s="36"/>
      <c r="E1" s="27" t="s">
        <v>29</v>
      </c>
      <c r="G1" s="27" t="s">
        <v>30</v>
      </c>
    </row>
    <row r="2" spans="1:18" ht="36" customHeight="1" x14ac:dyDescent="0.2">
      <c r="A2" s="29" t="str">
        <f>Productdemonstratie!A1:A1</f>
        <v>7.2 Productdemonstratie</v>
      </c>
      <c r="B2" s="40"/>
      <c r="C2" s="41" t="s">
        <v>3</v>
      </c>
      <c r="D2" s="36"/>
      <c r="E2" s="42" t="s">
        <v>3</v>
      </c>
      <c r="G2" s="42" t="s">
        <v>3</v>
      </c>
      <c r="P2" s="57"/>
      <c r="Q2" s="9" t="s">
        <v>2</v>
      </c>
      <c r="R2" s="57"/>
    </row>
    <row r="3" spans="1:18" ht="27" customHeight="1" x14ac:dyDescent="0.2">
      <c r="A3" s="61" t="str">
        <f>Productdemonstratie!A3</f>
        <v xml:space="preserve">1.	 Leerlingtafel VMBO – Item 1 prijzenblad leerlingsets. </v>
      </c>
      <c r="B3" s="62"/>
      <c r="C3" s="62"/>
      <c r="D3" s="62"/>
      <c r="E3" s="62"/>
      <c r="F3" s="62"/>
      <c r="G3" s="62"/>
      <c r="P3" s="57"/>
      <c r="Q3" s="9" t="s">
        <v>15</v>
      </c>
      <c r="R3" s="57"/>
    </row>
    <row r="4" spans="1:18" ht="20" customHeight="1" x14ac:dyDescent="0.2">
      <c r="A4" s="63" t="str">
        <f>Productdemonstratie!A4:A4</f>
        <v xml:space="preserve">1. Stabiliteit </v>
      </c>
      <c r="B4" s="5"/>
      <c r="C4" s="38" t="s">
        <v>2</v>
      </c>
      <c r="D4" s="36"/>
      <c r="E4" s="38" t="s">
        <v>2</v>
      </c>
      <c r="G4" s="38" t="s">
        <v>2</v>
      </c>
      <c r="P4" s="57"/>
      <c r="Q4" s="9" t="s">
        <v>26</v>
      </c>
      <c r="R4" s="57"/>
    </row>
    <row r="5" spans="1:18" ht="130" customHeight="1" x14ac:dyDescent="0.2">
      <c r="A5" s="63"/>
      <c r="B5" s="5"/>
      <c r="C5" s="28" t="s">
        <v>0</v>
      </c>
      <c r="D5" s="36"/>
      <c r="E5" s="39" t="s">
        <v>0</v>
      </c>
      <c r="G5" s="39" t="s">
        <v>0</v>
      </c>
      <c r="P5" s="57"/>
      <c r="Q5" s="9" t="s">
        <v>16</v>
      </c>
      <c r="R5" s="57"/>
    </row>
    <row r="6" spans="1:18" ht="20" customHeight="1" x14ac:dyDescent="0.2">
      <c r="A6" s="64" t="str">
        <f>Productdemonstratie!A5:A5</f>
        <v>2. Constructie tussen frame en blad</v>
      </c>
      <c r="B6" s="5"/>
      <c r="C6" s="38" t="s">
        <v>2</v>
      </c>
      <c r="D6" s="36"/>
      <c r="E6" s="38" t="s">
        <v>2</v>
      </c>
      <c r="G6" s="38" t="s">
        <v>2</v>
      </c>
      <c r="P6" s="57"/>
      <c r="Q6" s="9" t="s">
        <v>53</v>
      </c>
      <c r="R6" s="57"/>
    </row>
    <row r="7" spans="1:18" ht="130" customHeight="1" x14ac:dyDescent="0.15">
      <c r="A7" s="63"/>
      <c r="B7" s="5"/>
      <c r="C7" s="28" t="s">
        <v>0</v>
      </c>
      <c r="D7" s="36"/>
      <c r="E7" s="39" t="s">
        <v>0</v>
      </c>
      <c r="G7" s="39" t="s">
        <v>0</v>
      </c>
    </row>
    <row r="8" spans="1:18" ht="20" customHeight="1" x14ac:dyDescent="0.15">
      <c r="A8" s="64" t="str">
        <f>Productdemonstratie!A6:A6</f>
        <v>3. Uitstraling/vormgeving</v>
      </c>
      <c r="B8" s="5"/>
      <c r="C8" s="38" t="s">
        <v>2</v>
      </c>
      <c r="D8" s="36"/>
      <c r="E8" s="38" t="s">
        <v>2</v>
      </c>
      <c r="G8" s="38" t="s">
        <v>2</v>
      </c>
    </row>
    <row r="9" spans="1:18" ht="130" customHeight="1" x14ac:dyDescent="0.15">
      <c r="A9" s="63"/>
      <c r="B9" s="5"/>
      <c r="C9" s="28" t="s">
        <v>0</v>
      </c>
      <c r="D9" s="36"/>
      <c r="E9" s="39" t="s">
        <v>0</v>
      </c>
      <c r="G9" s="39" t="s">
        <v>0</v>
      </c>
    </row>
    <row r="10" spans="1:18" ht="20" customHeight="1" x14ac:dyDescent="0.15">
      <c r="A10" s="64" t="str">
        <f>Productdemonstratie!A7:A7</f>
        <v>4. Gemak schoonmaken</v>
      </c>
      <c r="B10" s="5"/>
      <c r="C10" s="38" t="s">
        <v>2</v>
      </c>
      <c r="D10" s="36"/>
      <c r="E10" s="38" t="s">
        <v>2</v>
      </c>
      <c r="G10" s="38" t="s">
        <v>2</v>
      </c>
    </row>
    <row r="11" spans="1:18" ht="130" customHeight="1" x14ac:dyDescent="0.15">
      <c r="A11" s="63"/>
      <c r="B11" s="5"/>
      <c r="C11" s="28" t="s">
        <v>0</v>
      </c>
      <c r="D11" s="36"/>
      <c r="E11" s="39" t="s">
        <v>0</v>
      </c>
      <c r="G11" s="39" t="s">
        <v>0</v>
      </c>
    </row>
    <row r="12" spans="1:18" ht="20" customHeight="1" x14ac:dyDescent="0.15">
      <c r="A12" s="64" t="str">
        <f>Productdemonstratie!A8:A8</f>
        <v>5. Mate veiligheid (scherpe randen en hoeken)</v>
      </c>
      <c r="B12" s="5"/>
      <c r="C12" s="38" t="s">
        <v>2</v>
      </c>
      <c r="D12" s="36"/>
      <c r="E12" s="38" t="s">
        <v>2</v>
      </c>
      <c r="G12" s="38" t="s">
        <v>2</v>
      </c>
    </row>
    <row r="13" spans="1:18" ht="130" customHeight="1" x14ac:dyDescent="0.15">
      <c r="A13" s="63"/>
      <c r="B13" s="5"/>
      <c r="C13" s="39" t="s">
        <v>0</v>
      </c>
      <c r="D13" s="36"/>
      <c r="E13" s="39" t="s">
        <v>0</v>
      </c>
      <c r="G13" s="39" t="s">
        <v>0</v>
      </c>
    </row>
    <row r="14" spans="1:18" ht="27" customHeight="1" x14ac:dyDescent="0.15">
      <c r="A14" s="61" t="str">
        <f>Productdemonstratie!A9</f>
        <v>2. 	Leerlingstoel VMBO – Item 19 prijzenblad leerlingsets.</v>
      </c>
      <c r="B14" s="62"/>
      <c r="C14" s="62"/>
      <c r="D14" s="62"/>
      <c r="E14" s="62"/>
      <c r="F14" s="62"/>
      <c r="G14" s="62"/>
    </row>
    <row r="15" spans="1:18" ht="20" customHeight="1" x14ac:dyDescent="0.15">
      <c r="A15" s="63" t="str">
        <f>Productdemonstratie!A10</f>
        <v xml:space="preserve">1. Stabiliteit </v>
      </c>
      <c r="B15" s="5"/>
      <c r="C15" s="38" t="s">
        <v>2</v>
      </c>
      <c r="D15" s="36"/>
      <c r="E15" s="38" t="s">
        <v>2</v>
      </c>
      <c r="G15" s="38" t="s">
        <v>2</v>
      </c>
    </row>
    <row r="16" spans="1:18"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30"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30"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29"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29"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j2foB5Dm5c3P9sAGjtLa2exBPwbDD7Wvge7ElsuZaTqfOYwFt/wBd7yGz5n3e2ehmsD79grhRl24Ndz0bRRsLw==" saltValue="Mn8mQEJqgL+agnqI2P4aQQ==" spinCount="100000" sheet="1" objects="1" scenarios="1"/>
  <mergeCells count="48">
    <mergeCell ref="A25:A26"/>
    <mergeCell ref="A49:A50"/>
    <mergeCell ref="A62:A63"/>
    <mergeCell ref="A75:A76"/>
    <mergeCell ref="A88:A89"/>
    <mergeCell ref="A86:A87"/>
    <mergeCell ref="A73:A74"/>
    <mergeCell ref="A51:G51"/>
    <mergeCell ref="A52:A53"/>
    <mergeCell ref="A54:A55"/>
    <mergeCell ref="A56:A57"/>
    <mergeCell ref="A58:A59"/>
    <mergeCell ref="A60:A61"/>
    <mergeCell ref="A64:G64"/>
    <mergeCell ref="A65:A66"/>
    <mergeCell ref="A67:A68"/>
    <mergeCell ref="A90:G90"/>
    <mergeCell ref="A77:G77"/>
    <mergeCell ref="A78:A79"/>
    <mergeCell ref="A80:A81"/>
    <mergeCell ref="A82:A83"/>
    <mergeCell ref="A84:A85"/>
    <mergeCell ref="A69:A70"/>
    <mergeCell ref="A71:A72"/>
    <mergeCell ref="A47:A48"/>
    <mergeCell ref="A27:G27"/>
    <mergeCell ref="A28:A29"/>
    <mergeCell ref="A30:A31"/>
    <mergeCell ref="A32:A33"/>
    <mergeCell ref="A34:A35"/>
    <mergeCell ref="A36:A37"/>
    <mergeCell ref="A38:G38"/>
    <mergeCell ref="A39:A40"/>
    <mergeCell ref="A41:A42"/>
    <mergeCell ref="A43:A44"/>
    <mergeCell ref="A45:A46"/>
    <mergeCell ref="A23:A24"/>
    <mergeCell ref="A3:G3"/>
    <mergeCell ref="A4:A5"/>
    <mergeCell ref="A6:A7"/>
    <mergeCell ref="A8:A9"/>
    <mergeCell ref="A10:A11"/>
    <mergeCell ref="A12:A13"/>
    <mergeCell ref="A14:G14"/>
    <mergeCell ref="A15:A16"/>
    <mergeCell ref="A17:A18"/>
    <mergeCell ref="A19:A20"/>
    <mergeCell ref="A21:A22"/>
  </mergeCells>
  <dataValidations count="2">
    <dataValidation allowBlank="1" showInputMessage="1" showErrorMessage="1" promptTitle="L9+L10+L11+L12+L13" sqref="Q2:Q6" xr:uid="{3551548C-9B0B-7041-ACEE-732652ADA821}"/>
    <dataValidation type="list" allowBlank="1" showInputMessage="1" showErrorMessage="1" sqref="R2 C4 E4 G4 C6 E6 G6 C8 E8 G8 C10 E10 G10 C12 E12 G12 C15 E15 G15 C17 E17 G17 C19 E19 G19 C21 E21 G21 C23 E23 G23 C25 E25 G25 C28 E28 G28 C30 E30 G30 C32 E32 G32 C34 E34 G34 C36 E36 G36 C39 E39 G39 C41 E41 G41 C43 E43 G43 C45 E45 G45 C47 E47 G47 C49 E49 G49 C52 E52 G52 C54 E54 G54 C56 E56 G56 C58 E58 G58 C60 E60 G60 C62 E62 G62 C65 E65 G65 C67 E67 G67 C69 E69 G69 C71 E71 G71 C73 E73 G73 C75 E75 G75 C78 E78 G78 C80 E80 G80 C82 E82 G82 C84 E84 G84 C86 E86 G86 C88 E88 G88" xr:uid="{2C36659E-3EA6-E445-9286-89A35C213074}">
      <formula1>$Q$2:$Q$6</formula1>
    </dataValidation>
  </dataValidations>
  <pageMargins left="0.7" right="0.7" top="0.75" bottom="0.75" header="0.3" footer="0.3"/>
  <pageSetup paperSize="8"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01ED4-A046-7945-A2F4-AE1AFFC92B8D}">
  <sheetPr>
    <pageSetUpPr fitToPage="1"/>
  </sheetPr>
  <dimension ref="A1:R90"/>
  <sheetViews>
    <sheetView showGridLines="0" zoomScale="90" zoomScaleNormal="90" zoomScalePageLayoutView="85" workbookViewId="0">
      <pane ySplit="1" topLeftCell="A46" activePane="bottomLeft" state="frozen"/>
      <selection pane="bottomLeft" activeCell="G54" sqref="G54"/>
    </sheetView>
  </sheetViews>
  <sheetFormatPr baseColWidth="10" defaultColWidth="8.83203125" defaultRowHeight="13" x14ac:dyDescent="0.15"/>
  <cols>
    <col min="1" max="1" width="83.1640625"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16384" width="8.83203125" style="1"/>
  </cols>
  <sheetData>
    <row r="1" spans="1:18" ht="80" customHeight="1" x14ac:dyDescent="0.15">
      <c r="A1" s="23" t="s">
        <v>51</v>
      </c>
      <c r="B1" s="6"/>
      <c r="C1" s="27" t="s">
        <v>10</v>
      </c>
      <c r="D1" s="36"/>
      <c r="E1" s="27" t="s">
        <v>29</v>
      </c>
      <c r="G1" s="27" t="s">
        <v>30</v>
      </c>
    </row>
    <row r="2" spans="1:18" ht="36" customHeight="1" x14ac:dyDescent="0.2">
      <c r="A2" s="29" t="str">
        <f>Productdemonstratie!A1:A1</f>
        <v>7.2 Productdemonstratie</v>
      </c>
      <c r="B2" s="40"/>
      <c r="C2" s="41" t="s">
        <v>3</v>
      </c>
      <c r="D2" s="36"/>
      <c r="E2" s="42" t="s">
        <v>3</v>
      </c>
      <c r="G2" s="42" t="s">
        <v>3</v>
      </c>
      <c r="P2" s="57"/>
      <c r="Q2" s="9" t="s">
        <v>2</v>
      </c>
      <c r="R2" s="57"/>
    </row>
    <row r="3" spans="1:18" ht="27" customHeight="1" x14ac:dyDescent="0.2">
      <c r="A3" s="61" t="str">
        <f>Productdemonstratie!A3</f>
        <v xml:space="preserve">1.	 Leerlingtafel VMBO – Item 1 prijzenblad leerlingsets. </v>
      </c>
      <c r="B3" s="62"/>
      <c r="C3" s="62"/>
      <c r="D3" s="62"/>
      <c r="E3" s="62"/>
      <c r="F3" s="62"/>
      <c r="G3" s="62"/>
      <c r="P3" s="57"/>
      <c r="Q3" s="9" t="s">
        <v>15</v>
      </c>
      <c r="R3" s="57"/>
    </row>
    <row r="4" spans="1:18" ht="20" customHeight="1" x14ac:dyDescent="0.2">
      <c r="A4" s="63" t="str">
        <f>Productdemonstratie!A4:A4</f>
        <v xml:space="preserve">1. Stabiliteit </v>
      </c>
      <c r="B4" s="5"/>
      <c r="C4" s="38" t="s">
        <v>2</v>
      </c>
      <c r="D4" s="36"/>
      <c r="E4" s="38" t="s">
        <v>2</v>
      </c>
      <c r="G4" s="38" t="s">
        <v>2</v>
      </c>
      <c r="P4" s="57"/>
      <c r="Q4" s="9" t="s">
        <v>26</v>
      </c>
      <c r="R4" s="57"/>
    </row>
    <row r="5" spans="1:18" ht="130" customHeight="1" x14ac:dyDescent="0.2">
      <c r="A5" s="63"/>
      <c r="B5" s="5"/>
      <c r="C5" s="28" t="s">
        <v>0</v>
      </c>
      <c r="D5" s="36"/>
      <c r="E5" s="39" t="s">
        <v>0</v>
      </c>
      <c r="G5" s="39" t="s">
        <v>0</v>
      </c>
      <c r="P5" s="57"/>
      <c r="Q5" s="9" t="s">
        <v>16</v>
      </c>
      <c r="R5" s="57"/>
    </row>
    <row r="6" spans="1:18" ht="20" customHeight="1" x14ac:dyDescent="0.2">
      <c r="A6" s="64" t="str">
        <f>Productdemonstratie!A5:A5</f>
        <v>2. Constructie tussen frame en blad</v>
      </c>
      <c r="B6" s="5"/>
      <c r="C6" s="38" t="s">
        <v>2</v>
      </c>
      <c r="D6" s="36"/>
      <c r="E6" s="38" t="s">
        <v>2</v>
      </c>
      <c r="G6" s="38" t="s">
        <v>2</v>
      </c>
      <c r="P6" s="57"/>
      <c r="Q6" s="9" t="s">
        <v>53</v>
      </c>
      <c r="R6" s="57"/>
    </row>
    <row r="7" spans="1:18" ht="130" customHeight="1" x14ac:dyDescent="0.15">
      <c r="A7" s="63"/>
      <c r="B7" s="5"/>
      <c r="C7" s="28" t="s">
        <v>0</v>
      </c>
      <c r="D7" s="36"/>
      <c r="E7" s="39" t="s">
        <v>0</v>
      </c>
      <c r="G7" s="39" t="s">
        <v>0</v>
      </c>
      <c r="P7" s="57"/>
      <c r="Q7" s="57"/>
      <c r="R7" s="57"/>
    </row>
    <row r="8" spans="1:18" ht="20" customHeight="1" x14ac:dyDescent="0.15">
      <c r="A8" s="64" t="str">
        <f>Productdemonstratie!A6:A6</f>
        <v>3. Uitstraling/vormgeving</v>
      </c>
      <c r="B8" s="5"/>
      <c r="C8" s="38" t="s">
        <v>2</v>
      </c>
      <c r="D8" s="36"/>
      <c r="E8" s="38" t="s">
        <v>2</v>
      </c>
      <c r="G8" s="38" t="s">
        <v>2</v>
      </c>
    </row>
    <row r="9" spans="1:18" ht="130" customHeight="1" x14ac:dyDescent="0.15">
      <c r="A9" s="63"/>
      <c r="B9" s="5"/>
      <c r="C9" s="28" t="s">
        <v>0</v>
      </c>
      <c r="D9" s="36"/>
      <c r="E9" s="39" t="s">
        <v>0</v>
      </c>
      <c r="G9" s="39" t="s">
        <v>0</v>
      </c>
    </row>
    <row r="10" spans="1:18" ht="20" customHeight="1" x14ac:dyDescent="0.15">
      <c r="A10" s="64" t="str">
        <f>Productdemonstratie!A7:A7</f>
        <v>4. Gemak schoonmaken</v>
      </c>
      <c r="B10" s="5"/>
      <c r="C10" s="38" t="s">
        <v>2</v>
      </c>
      <c r="D10" s="36"/>
      <c r="E10" s="38" t="s">
        <v>2</v>
      </c>
      <c r="G10" s="38" t="s">
        <v>2</v>
      </c>
    </row>
    <row r="11" spans="1:18" ht="130" customHeight="1" x14ac:dyDescent="0.15">
      <c r="A11" s="63"/>
      <c r="B11" s="5"/>
      <c r="C11" s="28" t="s">
        <v>0</v>
      </c>
      <c r="D11" s="36"/>
      <c r="E11" s="39" t="s">
        <v>0</v>
      </c>
      <c r="G11" s="39" t="s">
        <v>0</v>
      </c>
    </row>
    <row r="12" spans="1:18" ht="20" customHeight="1" x14ac:dyDescent="0.15">
      <c r="A12" s="64" t="str">
        <f>Productdemonstratie!A8:A8</f>
        <v>5. Mate veiligheid (scherpe randen en hoeken)</v>
      </c>
      <c r="B12" s="5"/>
      <c r="C12" s="38" t="s">
        <v>2</v>
      </c>
      <c r="D12" s="36"/>
      <c r="E12" s="38" t="s">
        <v>2</v>
      </c>
      <c r="G12" s="38" t="s">
        <v>2</v>
      </c>
    </row>
    <row r="13" spans="1:18" ht="130" customHeight="1" x14ac:dyDescent="0.15">
      <c r="A13" s="63"/>
      <c r="B13" s="5"/>
      <c r="C13" s="39" t="s">
        <v>0</v>
      </c>
      <c r="D13" s="36"/>
      <c r="E13" s="39" t="s">
        <v>0</v>
      </c>
      <c r="G13" s="39" t="s">
        <v>0</v>
      </c>
    </row>
    <row r="14" spans="1:18" ht="27" customHeight="1" x14ac:dyDescent="0.15">
      <c r="A14" s="61" t="str">
        <f>Productdemonstratie!A9</f>
        <v>2. 	Leerlingstoel VMBO – Item 19 prijzenblad leerlingsets.</v>
      </c>
      <c r="B14" s="62"/>
      <c r="C14" s="62"/>
      <c r="D14" s="62"/>
      <c r="E14" s="62"/>
      <c r="F14" s="62"/>
      <c r="G14" s="62"/>
    </row>
    <row r="15" spans="1:18" ht="20" customHeight="1" x14ac:dyDescent="0.15">
      <c r="A15" s="63" t="str">
        <f>Productdemonstratie!A10</f>
        <v xml:space="preserve">1. Stabiliteit </v>
      </c>
      <c r="B15" s="5"/>
      <c r="C15" s="38" t="s">
        <v>2</v>
      </c>
      <c r="D15" s="36"/>
      <c r="E15" s="38" t="s">
        <v>2</v>
      </c>
      <c r="G15" s="38" t="s">
        <v>2</v>
      </c>
    </row>
    <row r="16" spans="1:18"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30"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30"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29"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29"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9JYMBiKjHehG55vfuWIaawfvMyZQEr67YrpMIAtFbOJ/HXJjsE/mlHgK9VdQFrxApjq3pRAQFT/t+HatwmVTpQ==" saltValue="0EznVoERYUlCK523+SlvOQ==" spinCount="100000" sheet="1" objects="1" scenarios="1"/>
  <mergeCells count="48">
    <mergeCell ref="A90:G90"/>
    <mergeCell ref="A69:A70"/>
    <mergeCell ref="A71:A72"/>
    <mergeCell ref="A73:A74"/>
    <mergeCell ref="A75:A76"/>
    <mergeCell ref="A77:G77"/>
    <mergeCell ref="A78:A79"/>
    <mergeCell ref="A80:A81"/>
    <mergeCell ref="A82:A83"/>
    <mergeCell ref="A84:A85"/>
    <mergeCell ref="A86:A87"/>
    <mergeCell ref="A88:A89"/>
    <mergeCell ref="A67:A68"/>
    <mergeCell ref="A47:A48"/>
    <mergeCell ref="A49:A50"/>
    <mergeCell ref="A51:G51"/>
    <mergeCell ref="A52:A53"/>
    <mergeCell ref="A54:A55"/>
    <mergeCell ref="A56:A57"/>
    <mergeCell ref="A58:A59"/>
    <mergeCell ref="A60:A61"/>
    <mergeCell ref="A62:A63"/>
    <mergeCell ref="A64:G64"/>
    <mergeCell ref="A65:A66"/>
    <mergeCell ref="A45:A46"/>
    <mergeCell ref="A25:A26"/>
    <mergeCell ref="A27:G27"/>
    <mergeCell ref="A28:A29"/>
    <mergeCell ref="A30:A31"/>
    <mergeCell ref="A32:A33"/>
    <mergeCell ref="A34:A35"/>
    <mergeCell ref="A36:A37"/>
    <mergeCell ref="A38:G38"/>
    <mergeCell ref="A39:A40"/>
    <mergeCell ref="A41:A42"/>
    <mergeCell ref="A43:A44"/>
    <mergeCell ref="A23:A24"/>
    <mergeCell ref="A3:G3"/>
    <mergeCell ref="A4:A5"/>
    <mergeCell ref="A6:A7"/>
    <mergeCell ref="A8:A9"/>
    <mergeCell ref="A10:A11"/>
    <mergeCell ref="A12:A13"/>
    <mergeCell ref="A14:G14"/>
    <mergeCell ref="A15:A16"/>
    <mergeCell ref="A17:A18"/>
    <mergeCell ref="A19:A20"/>
    <mergeCell ref="A21:A22"/>
  </mergeCells>
  <dataValidations count="2">
    <dataValidation allowBlank="1" showInputMessage="1" showErrorMessage="1" promptTitle="L9+L10+L11+L12+L13" sqref="Q2:Q6" xr:uid="{B7FDFB17-E919-4F48-8A72-A447A3CC0BBE}"/>
    <dataValidation type="list" allowBlank="1" showInputMessage="1" showErrorMessage="1" sqref="R2 C4 E4 G4 C6 E6 G6 C8 E8 G8 C10 E10 G10 C12 E12 G12 C15 E15 G15 C17 E17 G17 C19 E19 G19 C21 E21 G21 C23 E23 G23 C25 E25 G25 C28 E28 G28 C30 E30 G30 C32 E32 G32 C34 E34 G34 C36 E36 G36 C39 E39 G39 C41 E41 G41 C43 E43 G43 C45 E45 G45 C47 E47 G47 C49 E49 G49 C52 E52 G52 C54 E54 G54 C56 E56 G56 C58 E58 G58 C60 E60 G60 C62 E62 G62 C65 E65 G65 C67 E67 G67 C69 E69 G69 C71 E71 G71 C73 E73 G73 C75 E75 G75 C78 E78 G78 C80 E80 G80 C82 E82 G82 C84 E84 G84 C86 E86 G86 C88 E88 G88" xr:uid="{511CB77B-D08E-AA49-BF00-D4AE208C178A}">
      <formula1>$Q$2:$Q$6</formula1>
    </dataValidation>
  </dataValidations>
  <pageMargins left="0.7" right="0.7" top="0.75" bottom="0.75" header="0.3" footer="0.3"/>
  <pageSetup paperSize="8" scale="4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46325-D5E4-E24E-A359-B7CBB79F89FD}">
  <sheetPr>
    <pageSetUpPr fitToPage="1"/>
  </sheetPr>
  <dimension ref="A1:S90"/>
  <sheetViews>
    <sheetView showGridLines="0" zoomScale="90" zoomScaleNormal="90" zoomScalePageLayoutView="85" workbookViewId="0">
      <pane ySplit="1" topLeftCell="A86" activePane="bottomLeft" state="frozen"/>
      <selection pane="bottomLeft" activeCell="E88" sqref="E88"/>
    </sheetView>
  </sheetViews>
  <sheetFormatPr baseColWidth="10" defaultColWidth="8.83203125" defaultRowHeight="13" x14ac:dyDescent="0.15"/>
  <cols>
    <col min="1" max="1" width="83.1640625" style="1" customWidth="1"/>
    <col min="2" max="2" width="2.33203125" style="4" customWidth="1"/>
    <col min="3" max="3" width="36.83203125" style="3" customWidth="1"/>
    <col min="4" max="4" width="2.5" style="1" customWidth="1"/>
    <col min="5" max="5" width="36.83203125" style="1" customWidth="1"/>
    <col min="6" max="6" width="2.33203125" style="1" customWidth="1"/>
    <col min="7" max="7" width="37" style="1" customWidth="1"/>
    <col min="8" max="16384" width="8.83203125" style="1"/>
  </cols>
  <sheetData>
    <row r="1" spans="1:19" ht="80" customHeight="1" x14ac:dyDescent="0.15">
      <c r="A1" s="23" t="s">
        <v>52</v>
      </c>
      <c r="B1" s="6"/>
      <c r="C1" s="27" t="s">
        <v>10</v>
      </c>
      <c r="D1" s="36"/>
      <c r="E1" s="27" t="s">
        <v>29</v>
      </c>
      <c r="G1" s="27" t="s">
        <v>30</v>
      </c>
    </row>
    <row r="2" spans="1:19" ht="36" customHeight="1" x14ac:dyDescent="0.2">
      <c r="A2" s="29" t="str">
        <f>Productdemonstratie!A1:A1</f>
        <v>7.2 Productdemonstratie</v>
      </c>
      <c r="B2" s="40"/>
      <c r="C2" s="41" t="s">
        <v>3</v>
      </c>
      <c r="D2" s="36"/>
      <c r="E2" s="42" t="s">
        <v>3</v>
      </c>
      <c r="G2" s="42" t="s">
        <v>3</v>
      </c>
      <c r="O2" s="57"/>
      <c r="P2" s="57"/>
      <c r="Q2" s="9" t="s">
        <v>2</v>
      </c>
      <c r="R2" s="57"/>
      <c r="S2" s="57"/>
    </row>
    <row r="3" spans="1:19" ht="27" customHeight="1" x14ac:dyDescent="0.2">
      <c r="A3" s="61" t="str">
        <f>Productdemonstratie!A3</f>
        <v xml:space="preserve">1.	 Leerlingtafel VMBO – Item 1 prijzenblad leerlingsets. </v>
      </c>
      <c r="B3" s="62"/>
      <c r="C3" s="62"/>
      <c r="D3" s="62"/>
      <c r="E3" s="62"/>
      <c r="F3" s="62"/>
      <c r="G3" s="62"/>
      <c r="O3" s="57"/>
      <c r="P3" s="57"/>
      <c r="Q3" s="9" t="s">
        <v>15</v>
      </c>
      <c r="R3" s="57"/>
      <c r="S3" s="57"/>
    </row>
    <row r="4" spans="1:19" ht="20" customHeight="1" x14ac:dyDescent="0.2">
      <c r="A4" s="63" t="str">
        <f>Productdemonstratie!A4:A4</f>
        <v xml:space="preserve">1. Stabiliteit </v>
      </c>
      <c r="B4" s="5"/>
      <c r="C4" s="38" t="s">
        <v>2</v>
      </c>
      <c r="D4" s="36"/>
      <c r="E4" s="38" t="s">
        <v>2</v>
      </c>
      <c r="G4" s="38" t="s">
        <v>2</v>
      </c>
      <c r="O4" s="57"/>
      <c r="P4" s="57"/>
      <c r="Q4" s="9" t="s">
        <v>26</v>
      </c>
      <c r="R4" s="57"/>
      <c r="S4" s="57"/>
    </row>
    <row r="5" spans="1:19" ht="130" customHeight="1" x14ac:dyDescent="0.2">
      <c r="A5" s="63"/>
      <c r="B5" s="5"/>
      <c r="C5" s="28" t="s">
        <v>0</v>
      </c>
      <c r="D5" s="36"/>
      <c r="E5" s="39" t="s">
        <v>0</v>
      </c>
      <c r="G5" s="39" t="s">
        <v>0</v>
      </c>
      <c r="O5" s="57"/>
      <c r="P5" s="57"/>
      <c r="Q5" s="9" t="s">
        <v>16</v>
      </c>
      <c r="R5" s="57"/>
      <c r="S5" s="57"/>
    </row>
    <row r="6" spans="1:19" ht="20" customHeight="1" x14ac:dyDescent="0.2">
      <c r="A6" s="64" t="str">
        <f>Productdemonstratie!A5:A5</f>
        <v>2. Constructie tussen frame en blad</v>
      </c>
      <c r="B6" s="5"/>
      <c r="C6" s="38" t="s">
        <v>2</v>
      </c>
      <c r="D6" s="36"/>
      <c r="E6" s="38" t="s">
        <v>2</v>
      </c>
      <c r="G6" s="38" t="s">
        <v>2</v>
      </c>
      <c r="O6" s="57"/>
      <c r="P6" s="57"/>
      <c r="Q6" s="9" t="s">
        <v>53</v>
      </c>
      <c r="R6" s="57"/>
      <c r="S6" s="57"/>
    </row>
    <row r="7" spans="1:19" ht="130" customHeight="1" x14ac:dyDescent="0.15">
      <c r="A7" s="63"/>
      <c r="B7" s="5"/>
      <c r="C7" s="28" t="s">
        <v>0</v>
      </c>
      <c r="D7" s="36"/>
      <c r="E7" s="39" t="s">
        <v>0</v>
      </c>
      <c r="G7" s="39" t="s">
        <v>0</v>
      </c>
    </row>
    <row r="8" spans="1:19" ht="20" customHeight="1" x14ac:dyDescent="0.15">
      <c r="A8" s="64" t="str">
        <f>Productdemonstratie!A6:A6</f>
        <v>3. Uitstraling/vormgeving</v>
      </c>
      <c r="B8" s="5"/>
      <c r="C8" s="38" t="s">
        <v>2</v>
      </c>
      <c r="D8" s="36"/>
      <c r="E8" s="38" t="s">
        <v>2</v>
      </c>
      <c r="G8" s="38" t="s">
        <v>2</v>
      </c>
    </row>
    <row r="9" spans="1:19" ht="130" customHeight="1" x14ac:dyDescent="0.15">
      <c r="A9" s="63"/>
      <c r="B9" s="5"/>
      <c r="C9" s="28" t="s">
        <v>0</v>
      </c>
      <c r="D9" s="36"/>
      <c r="E9" s="39" t="s">
        <v>0</v>
      </c>
      <c r="G9" s="39" t="s">
        <v>0</v>
      </c>
    </row>
    <row r="10" spans="1:19" ht="20" customHeight="1" x14ac:dyDescent="0.15">
      <c r="A10" s="64" t="str">
        <f>Productdemonstratie!A7:A7</f>
        <v>4. Gemak schoonmaken</v>
      </c>
      <c r="B10" s="5"/>
      <c r="C10" s="38" t="s">
        <v>2</v>
      </c>
      <c r="D10" s="36"/>
      <c r="E10" s="38" t="s">
        <v>2</v>
      </c>
      <c r="G10" s="38" t="s">
        <v>2</v>
      </c>
    </row>
    <row r="11" spans="1:19" ht="130" customHeight="1" x14ac:dyDescent="0.15">
      <c r="A11" s="63"/>
      <c r="B11" s="5"/>
      <c r="C11" s="28" t="s">
        <v>0</v>
      </c>
      <c r="D11" s="36"/>
      <c r="E11" s="39" t="s">
        <v>0</v>
      </c>
      <c r="G11" s="39" t="s">
        <v>0</v>
      </c>
    </row>
    <row r="12" spans="1:19" ht="20" customHeight="1" x14ac:dyDescent="0.15">
      <c r="A12" s="64" t="str">
        <f>Productdemonstratie!A8:A8</f>
        <v>5. Mate veiligheid (scherpe randen en hoeken)</v>
      </c>
      <c r="B12" s="5"/>
      <c r="C12" s="38" t="s">
        <v>2</v>
      </c>
      <c r="D12" s="36"/>
      <c r="E12" s="38" t="s">
        <v>2</v>
      </c>
      <c r="G12" s="38" t="s">
        <v>2</v>
      </c>
    </row>
    <row r="13" spans="1:19" ht="130" customHeight="1" x14ac:dyDescent="0.15">
      <c r="A13" s="63"/>
      <c r="B13" s="5"/>
      <c r="C13" s="39" t="s">
        <v>0</v>
      </c>
      <c r="D13" s="36"/>
      <c r="E13" s="39" t="s">
        <v>0</v>
      </c>
      <c r="G13" s="39" t="s">
        <v>0</v>
      </c>
    </row>
    <row r="14" spans="1:19" ht="27" customHeight="1" x14ac:dyDescent="0.15">
      <c r="A14" s="61" t="str">
        <f>Productdemonstratie!A9</f>
        <v>2. 	Leerlingstoel VMBO – Item 19 prijzenblad leerlingsets.</v>
      </c>
      <c r="B14" s="62"/>
      <c r="C14" s="62"/>
      <c r="D14" s="62"/>
      <c r="E14" s="62"/>
      <c r="F14" s="62"/>
      <c r="G14" s="62"/>
    </row>
    <row r="15" spans="1:19" ht="20" customHeight="1" x14ac:dyDescent="0.15">
      <c r="A15" s="63" t="str">
        <f>Productdemonstratie!A10</f>
        <v xml:space="preserve">1. Stabiliteit </v>
      </c>
      <c r="B15" s="5"/>
      <c r="C15" s="38" t="s">
        <v>2</v>
      </c>
      <c r="D15" s="36"/>
      <c r="E15" s="38" t="s">
        <v>2</v>
      </c>
      <c r="G15" s="38" t="s">
        <v>2</v>
      </c>
    </row>
    <row r="16" spans="1:19" ht="130" customHeight="1" x14ac:dyDescent="0.15">
      <c r="A16" s="63"/>
      <c r="B16" s="5"/>
      <c r="C16" s="28" t="s">
        <v>0</v>
      </c>
      <c r="D16" s="36"/>
      <c r="E16" s="39" t="s">
        <v>0</v>
      </c>
      <c r="G16" s="39" t="s">
        <v>0</v>
      </c>
    </row>
    <row r="17" spans="1:7" ht="20" customHeight="1" x14ac:dyDescent="0.15">
      <c r="A17" s="64" t="str">
        <f>Productdemonstratie!A11</f>
        <v>2. Constructie tussen frame en zitting</v>
      </c>
      <c r="B17" s="5"/>
      <c r="C17" s="38" t="s">
        <v>2</v>
      </c>
      <c r="D17" s="36"/>
      <c r="E17" s="38" t="s">
        <v>2</v>
      </c>
      <c r="G17" s="38" t="s">
        <v>2</v>
      </c>
    </row>
    <row r="18" spans="1:7" ht="130" customHeight="1" x14ac:dyDescent="0.15">
      <c r="A18" s="63"/>
      <c r="B18" s="5"/>
      <c r="C18" s="28" t="s">
        <v>0</v>
      </c>
      <c r="D18" s="36"/>
      <c r="E18" s="39" t="s">
        <v>0</v>
      </c>
      <c r="G18" s="39" t="s">
        <v>0</v>
      </c>
    </row>
    <row r="19" spans="1:7" ht="20" customHeight="1" x14ac:dyDescent="0.15">
      <c r="A19" s="64" t="str">
        <f>Productdemonstratie!A12</f>
        <v>3. Uitstraling/vormgeving</v>
      </c>
      <c r="B19" s="5"/>
      <c r="C19" s="38" t="s">
        <v>2</v>
      </c>
      <c r="D19" s="36"/>
      <c r="E19" s="38" t="s">
        <v>2</v>
      </c>
      <c r="G19" s="38" t="s">
        <v>2</v>
      </c>
    </row>
    <row r="20" spans="1:7" ht="130" customHeight="1" x14ac:dyDescent="0.15">
      <c r="A20" s="63"/>
      <c r="B20" s="5"/>
      <c r="C20" s="28" t="s">
        <v>0</v>
      </c>
      <c r="D20" s="36"/>
      <c r="E20" s="39" t="s">
        <v>0</v>
      </c>
      <c r="G20" s="39" t="s">
        <v>0</v>
      </c>
    </row>
    <row r="21" spans="1:7" ht="20" customHeight="1" x14ac:dyDescent="0.15">
      <c r="A21" s="64" t="str">
        <f>Productdemonstratie!A13</f>
        <v>4. Gemak schoonmaken</v>
      </c>
      <c r="B21" s="5"/>
      <c r="C21" s="38" t="s">
        <v>2</v>
      </c>
      <c r="D21" s="36"/>
      <c r="E21" s="38" t="s">
        <v>2</v>
      </c>
      <c r="G21" s="38" t="s">
        <v>2</v>
      </c>
    </row>
    <row r="22" spans="1:7" ht="130" customHeight="1" x14ac:dyDescent="0.15">
      <c r="A22" s="63"/>
      <c r="B22" s="5"/>
      <c r="C22" s="28" t="s">
        <v>0</v>
      </c>
      <c r="D22" s="36"/>
      <c r="E22" s="39" t="s">
        <v>0</v>
      </c>
      <c r="G22" s="39" t="s">
        <v>0</v>
      </c>
    </row>
    <row r="23" spans="1:7" ht="20" customHeight="1" x14ac:dyDescent="0.15">
      <c r="A23" s="64" t="str">
        <f>Productdemonstratie!A14</f>
        <v>5. Mate veiligheid (scherpe randen en hoeken)</v>
      </c>
      <c r="B23" s="5"/>
      <c r="C23" s="38" t="s">
        <v>2</v>
      </c>
      <c r="D23" s="36"/>
      <c r="E23" s="38" t="s">
        <v>2</v>
      </c>
      <c r="G23" s="38" t="s">
        <v>2</v>
      </c>
    </row>
    <row r="24" spans="1:7" ht="130" customHeight="1" x14ac:dyDescent="0.15">
      <c r="A24" s="63"/>
      <c r="B24" s="5"/>
      <c r="C24" s="39" t="s">
        <v>0</v>
      </c>
      <c r="D24" s="36"/>
      <c r="E24" s="39" t="s">
        <v>0</v>
      </c>
      <c r="G24" s="39" t="s">
        <v>0</v>
      </c>
    </row>
    <row r="25" spans="1:7" ht="20" customHeight="1" x14ac:dyDescent="0.15">
      <c r="A25" s="64" t="str">
        <f>Productdemonstratie!A15</f>
        <v>6. Zit-comfort</v>
      </c>
      <c r="B25" s="5"/>
      <c r="C25" s="38" t="s">
        <v>2</v>
      </c>
      <c r="D25" s="36"/>
      <c r="E25" s="38" t="s">
        <v>2</v>
      </c>
      <c r="G25" s="38" t="s">
        <v>2</v>
      </c>
    </row>
    <row r="26" spans="1:7" ht="130" customHeight="1" x14ac:dyDescent="0.15">
      <c r="A26" s="63"/>
      <c r="B26" s="5"/>
      <c r="C26" s="39" t="s">
        <v>0</v>
      </c>
      <c r="D26" s="36"/>
      <c r="E26" s="39" t="s">
        <v>0</v>
      </c>
      <c r="G26" s="39" t="s">
        <v>0</v>
      </c>
    </row>
    <row r="27" spans="1:7" ht="27" customHeight="1" x14ac:dyDescent="0.15">
      <c r="A27" s="61" t="str">
        <f>Productdemonstratie!A16</f>
        <v>3.	 Leerlingtafel HBO/MBO – Item 12 prijzenblad leerlingsets.</v>
      </c>
      <c r="B27" s="62"/>
      <c r="C27" s="62"/>
      <c r="D27" s="62"/>
      <c r="E27" s="62"/>
      <c r="F27" s="62"/>
      <c r="G27" s="62"/>
    </row>
    <row r="28" spans="1:7" ht="20" customHeight="1" x14ac:dyDescent="0.15">
      <c r="A28" s="63" t="str">
        <f>Productdemonstratie!A17</f>
        <v xml:space="preserve">1. Stabiliteit </v>
      </c>
      <c r="B28" s="5"/>
      <c r="C28" s="38" t="s">
        <v>2</v>
      </c>
      <c r="D28" s="36"/>
      <c r="E28" s="38" t="s">
        <v>2</v>
      </c>
      <c r="G28" s="38" t="s">
        <v>2</v>
      </c>
    </row>
    <row r="29" spans="1:7" ht="130" customHeight="1" x14ac:dyDescent="0.15">
      <c r="A29" s="63"/>
      <c r="B29" s="5"/>
      <c r="C29" s="28" t="s">
        <v>0</v>
      </c>
      <c r="D29" s="36"/>
      <c r="E29" s="39" t="s">
        <v>0</v>
      </c>
      <c r="G29" s="39" t="s">
        <v>0</v>
      </c>
    </row>
    <row r="30" spans="1:7" ht="20" customHeight="1" x14ac:dyDescent="0.15">
      <c r="A30" s="64" t="str">
        <f>Productdemonstratie!A18</f>
        <v>2. Constructie tussen frame en blad</v>
      </c>
      <c r="B30" s="5"/>
      <c r="C30" s="38" t="s">
        <v>2</v>
      </c>
      <c r="D30" s="36"/>
      <c r="E30" s="38" t="s">
        <v>2</v>
      </c>
      <c r="G30" s="38" t="s">
        <v>2</v>
      </c>
    </row>
    <row r="31" spans="1:7" ht="130" customHeight="1" x14ac:dyDescent="0.15">
      <c r="A31" s="63"/>
      <c r="B31" s="5"/>
      <c r="C31" s="28" t="s">
        <v>0</v>
      </c>
      <c r="D31" s="36"/>
      <c r="E31" s="39" t="s">
        <v>0</v>
      </c>
      <c r="G31" s="39" t="s">
        <v>0</v>
      </c>
    </row>
    <row r="32" spans="1:7" ht="20" customHeight="1" x14ac:dyDescent="0.15">
      <c r="A32" s="64" t="str">
        <f>Productdemonstratie!A19</f>
        <v>3. Uitstraling/vormgeving</v>
      </c>
      <c r="B32" s="5"/>
      <c r="C32" s="38" t="s">
        <v>2</v>
      </c>
      <c r="D32" s="36"/>
      <c r="E32" s="38" t="s">
        <v>2</v>
      </c>
      <c r="G32" s="38" t="s">
        <v>2</v>
      </c>
    </row>
    <row r="33" spans="1:7" ht="130" customHeight="1" x14ac:dyDescent="0.15">
      <c r="A33" s="63"/>
      <c r="B33" s="5"/>
      <c r="C33" s="28" t="s">
        <v>0</v>
      </c>
      <c r="D33" s="36"/>
      <c r="E33" s="39" t="s">
        <v>0</v>
      </c>
      <c r="G33" s="39" t="s">
        <v>0</v>
      </c>
    </row>
    <row r="34" spans="1:7" ht="20" customHeight="1" x14ac:dyDescent="0.15">
      <c r="A34" s="64" t="str">
        <f>Productdemonstratie!A20</f>
        <v>4. Gemak schoonmaken</v>
      </c>
      <c r="B34" s="5"/>
      <c r="C34" s="38" t="s">
        <v>2</v>
      </c>
      <c r="D34" s="36"/>
      <c r="E34" s="38" t="s">
        <v>2</v>
      </c>
      <c r="G34" s="38" t="s">
        <v>2</v>
      </c>
    </row>
    <row r="35" spans="1:7" ht="130" customHeight="1" x14ac:dyDescent="0.15">
      <c r="A35" s="63"/>
      <c r="B35" s="5"/>
      <c r="C35" s="28" t="s">
        <v>0</v>
      </c>
      <c r="D35" s="36"/>
      <c r="E35" s="39" t="s">
        <v>0</v>
      </c>
      <c r="G35" s="39" t="s">
        <v>0</v>
      </c>
    </row>
    <row r="36" spans="1:7" ht="20" customHeight="1" x14ac:dyDescent="0.15">
      <c r="A36" s="64" t="str">
        <f>Productdemonstratie!A21</f>
        <v>5. Mate veiligheid (scherpe randen en hoeken)</v>
      </c>
      <c r="B36" s="5"/>
      <c r="C36" s="38" t="s">
        <v>2</v>
      </c>
      <c r="D36" s="36"/>
      <c r="E36" s="38" t="s">
        <v>2</v>
      </c>
      <c r="G36" s="38" t="s">
        <v>2</v>
      </c>
    </row>
    <row r="37" spans="1:7" ht="130" customHeight="1" x14ac:dyDescent="0.15">
      <c r="A37" s="63"/>
      <c r="B37" s="5"/>
      <c r="C37" s="28" t="s">
        <v>0</v>
      </c>
      <c r="D37" s="36"/>
      <c r="E37" s="39" t="s">
        <v>0</v>
      </c>
      <c r="G37" s="39" t="s">
        <v>0</v>
      </c>
    </row>
    <row r="38" spans="1:7" ht="27" customHeight="1" x14ac:dyDescent="0.15">
      <c r="A38" s="61" t="str">
        <f>+Productdemonstratie!A22</f>
        <v>4.	 Leerlingstoel HBO/MBO – Item 27 prijzenblad leerlingsets.</v>
      </c>
      <c r="B38" s="62"/>
      <c r="C38" s="62"/>
      <c r="D38" s="62"/>
      <c r="E38" s="62"/>
      <c r="F38" s="62"/>
      <c r="G38" s="62"/>
    </row>
    <row r="39" spans="1:7" ht="20" customHeight="1" x14ac:dyDescent="0.15">
      <c r="A39" s="63" t="str">
        <f>Productdemonstratie!A23</f>
        <v xml:space="preserve">1. Stabiliteit </v>
      </c>
      <c r="B39" s="5"/>
      <c r="C39" s="38" t="s">
        <v>2</v>
      </c>
      <c r="D39" s="36"/>
      <c r="E39" s="38" t="s">
        <v>2</v>
      </c>
      <c r="G39" s="38" t="s">
        <v>2</v>
      </c>
    </row>
    <row r="40" spans="1:7" ht="130" customHeight="1" x14ac:dyDescent="0.15">
      <c r="A40" s="63"/>
      <c r="B40" s="5"/>
      <c r="C40" s="28" t="s">
        <v>0</v>
      </c>
      <c r="D40" s="36"/>
      <c r="E40" s="39" t="s">
        <v>0</v>
      </c>
      <c r="G40" s="39" t="s">
        <v>0</v>
      </c>
    </row>
    <row r="41" spans="1:7" ht="20" customHeight="1" x14ac:dyDescent="0.15">
      <c r="A41" s="64" t="str">
        <f>Productdemonstratie!A24</f>
        <v>2. Constructie tussen frame en zitting</v>
      </c>
      <c r="B41" s="5"/>
      <c r="C41" s="38" t="s">
        <v>2</v>
      </c>
      <c r="D41" s="36"/>
      <c r="E41" s="38" t="s">
        <v>2</v>
      </c>
      <c r="G41" s="38" t="s">
        <v>2</v>
      </c>
    </row>
    <row r="42" spans="1:7" ht="130" customHeight="1" x14ac:dyDescent="0.15">
      <c r="A42" s="63"/>
      <c r="B42" s="5"/>
      <c r="C42" s="28" t="s">
        <v>0</v>
      </c>
      <c r="D42" s="36"/>
      <c r="E42" s="39" t="s">
        <v>0</v>
      </c>
      <c r="G42" s="39" t="s">
        <v>0</v>
      </c>
    </row>
    <row r="43" spans="1:7" ht="20" customHeight="1" x14ac:dyDescent="0.15">
      <c r="A43" s="64" t="str">
        <f>Productdemonstratie!A25</f>
        <v>3. Uitstraling/vormgeving</v>
      </c>
      <c r="B43" s="5"/>
      <c r="C43" s="38" t="s">
        <v>2</v>
      </c>
      <c r="D43" s="36"/>
      <c r="E43" s="38" t="s">
        <v>2</v>
      </c>
      <c r="G43" s="38" t="s">
        <v>2</v>
      </c>
    </row>
    <row r="44" spans="1:7" ht="130" customHeight="1" x14ac:dyDescent="0.15">
      <c r="A44" s="63"/>
      <c r="B44" s="5"/>
      <c r="C44" s="28" t="s">
        <v>0</v>
      </c>
      <c r="D44" s="36"/>
      <c r="E44" s="39" t="s">
        <v>0</v>
      </c>
      <c r="G44" s="39" t="s">
        <v>0</v>
      </c>
    </row>
    <row r="45" spans="1:7" ht="20" customHeight="1" x14ac:dyDescent="0.15">
      <c r="A45" s="64" t="str">
        <f>Productdemonstratie!A26</f>
        <v>4. Gemak schoonmaken</v>
      </c>
      <c r="B45" s="5"/>
      <c r="C45" s="38" t="s">
        <v>2</v>
      </c>
      <c r="D45" s="36"/>
      <c r="E45" s="38" t="s">
        <v>2</v>
      </c>
      <c r="G45" s="38" t="s">
        <v>2</v>
      </c>
    </row>
    <row r="46" spans="1:7" ht="130" customHeight="1" x14ac:dyDescent="0.15">
      <c r="A46" s="63"/>
      <c r="B46" s="5"/>
      <c r="C46" s="28" t="s">
        <v>0</v>
      </c>
      <c r="D46" s="36"/>
      <c r="E46" s="39" t="s">
        <v>0</v>
      </c>
      <c r="G46" s="39" t="s">
        <v>0</v>
      </c>
    </row>
    <row r="47" spans="1:7" ht="20" customHeight="1" x14ac:dyDescent="0.15">
      <c r="A47" s="64" t="str">
        <f>Productdemonstratie!A27</f>
        <v>5. Mate veiligheid (scherpe randen en hoeken)</v>
      </c>
      <c r="B47" s="5"/>
      <c r="C47" s="38" t="s">
        <v>2</v>
      </c>
      <c r="D47" s="36"/>
      <c r="E47" s="38" t="s">
        <v>2</v>
      </c>
      <c r="G47" s="38" t="s">
        <v>2</v>
      </c>
    </row>
    <row r="48" spans="1:7" ht="130" customHeight="1" x14ac:dyDescent="0.15">
      <c r="A48" s="63"/>
      <c r="B48" s="5"/>
      <c r="C48" s="28" t="s">
        <v>0</v>
      </c>
      <c r="D48" s="36"/>
      <c r="E48" s="39" t="s">
        <v>0</v>
      </c>
      <c r="G48" s="39" t="s">
        <v>0</v>
      </c>
    </row>
    <row r="49" spans="1:7" ht="20" customHeight="1" x14ac:dyDescent="0.15">
      <c r="A49" s="64" t="str">
        <f>Productdemonstratie!A28</f>
        <v>6. Zit-comfort</v>
      </c>
      <c r="B49" s="5"/>
      <c r="C49" s="38" t="s">
        <v>2</v>
      </c>
      <c r="D49" s="36"/>
      <c r="E49" s="38" t="s">
        <v>2</v>
      </c>
      <c r="G49" s="38" t="s">
        <v>2</v>
      </c>
    </row>
    <row r="50" spans="1:7" ht="130" customHeight="1" x14ac:dyDescent="0.15">
      <c r="A50" s="63"/>
      <c r="B50" s="5"/>
      <c r="C50" s="28" t="s">
        <v>0</v>
      </c>
      <c r="D50" s="36"/>
      <c r="E50" s="39" t="s">
        <v>0</v>
      </c>
      <c r="G50" s="39" t="s">
        <v>0</v>
      </c>
    </row>
    <row r="51" spans="1:7" ht="27" customHeight="1" x14ac:dyDescent="0.15">
      <c r="A51" s="61" t="str">
        <f>Productdemonstratie!A29</f>
        <v>5.	 Elektrisch zit-sta bureau docent – Item 5 prijzenblad kantoormeubilair.</v>
      </c>
      <c r="B51" s="62"/>
      <c r="C51" s="62"/>
      <c r="D51" s="62"/>
      <c r="E51" s="62"/>
      <c r="F51" s="62"/>
      <c r="G51" s="62"/>
    </row>
    <row r="52" spans="1:7" ht="20" customHeight="1" x14ac:dyDescent="0.15">
      <c r="A52" s="63" t="str">
        <f>Productdemonstratie!A30</f>
        <v>1. Stabiliteit op alle hoogtes</v>
      </c>
      <c r="B52" s="5"/>
      <c r="C52" s="38" t="s">
        <v>2</v>
      </c>
      <c r="D52" s="36"/>
      <c r="E52" s="38" t="s">
        <v>2</v>
      </c>
      <c r="G52" s="38" t="s">
        <v>2</v>
      </c>
    </row>
    <row r="53" spans="1:7" ht="130" customHeight="1" x14ac:dyDescent="0.15">
      <c r="A53" s="63"/>
      <c r="B53" s="5"/>
      <c r="C53" s="28" t="s">
        <v>0</v>
      </c>
      <c r="D53" s="36"/>
      <c r="E53" s="39" t="s">
        <v>0</v>
      </c>
      <c r="G53" s="39" t="s">
        <v>0</v>
      </c>
    </row>
    <row r="54" spans="1:7" ht="20" customHeight="1" x14ac:dyDescent="0.15">
      <c r="A54" s="64" t="str">
        <f>Productdemonstratie!A31</f>
        <v>2. Mate van geluid bij verstellen hoogte</v>
      </c>
      <c r="B54" s="5"/>
      <c r="C54" s="38" t="s">
        <v>2</v>
      </c>
      <c r="D54" s="36"/>
      <c r="E54" s="38" t="s">
        <v>2</v>
      </c>
      <c r="G54" s="38" t="s">
        <v>2</v>
      </c>
    </row>
    <row r="55" spans="1:7" ht="130" customHeight="1" x14ac:dyDescent="0.15">
      <c r="A55" s="63"/>
      <c r="B55" s="5"/>
      <c r="C55" s="28" t="s">
        <v>0</v>
      </c>
      <c r="D55" s="36"/>
      <c r="E55" s="39" t="s">
        <v>0</v>
      </c>
      <c r="G55" s="39" t="s">
        <v>0</v>
      </c>
    </row>
    <row r="56" spans="1:7" ht="20" customHeight="1" x14ac:dyDescent="0.15">
      <c r="A56" s="64" t="str">
        <f>Productdemonstratie!A32</f>
        <v xml:space="preserve">3. Constructie onderstel, afwerking </v>
      </c>
      <c r="B56" s="5"/>
      <c r="C56" s="38" t="s">
        <v>2</v>
      </c>
      <c r="D56" s="36"/>
      <c r="E56" s="38" t="s">
        <v>2</v>
      </c>
      <c r="G56" s="38" t="s">
        <v>2</v>
      </c>
    </row>
    <row r="57" spans="1:7" ht="130" customHeight="1" x14ac:dyDescent="0.15">
      <c r="A57" s="63"/>
      <c r="B57" s="5"/>
      <c r="C57" s="28" t="s">
        <v>0</v>
      </c>
      <c r="D57" s="36"/>
      <c r="E57" s="39" t="s">
        <v>0</v>
      </c>
      <c r="G57" s="39" t="s">
        <v>0</v>
      </c>
    </row>
    <row r="58" spans="1:7" ht="20" customHeight="1" x14ac:dyDescent="0.15">
      <c r="A58" s="64" t="str">
        <f>Productdemonstratie!A33</f>
        <v>4. Uitstraling/vormgeving</v>
      </c>
      <c r="B58" s="5"/>
      <c r="C58" s="38" t="s">
        <v>2</v>
      </c>
      <c r="D58" s="36"/>
      <c r="E58" s="38" t="s">
        <v>2</v>
      </c>
      <c r="G58" s="38" t="s">
        <v>2</v>
      </c>
    </row>
    <row r="59" spans="1:7" ht="130" customHeight="1" x14ac:dyDescent="0.15">
      <c r="A59" s="63"/>
      <c r="B59" s="5"/>
      <c r="C59" s="28" t="s">
        <v>0</v>
      </c>
      <c r="D59" s="36"/>
      <c r="E59" s="39" t="s">
        <v>0</v>
      </c>
      <c r="G59" s="39" t="s">
        <v>0</v>
      </c>
    </row>
    <row r="60" spans="1:7" ht="20" customHeight="1" x14ac:dyDescent="0.15">
      <c r="A60" s="64" t="str">
        <f>Productdemonstratie!A34</f>
        <v>5. Gemak schoonmaken</v>
      </c>
      <c r="B60" s="5"/>
      <c r="C60" s="38" t="s">
        <v>2</v>
      </c>
      <c r="D60" s="36"/>
      <c r="E60" s="38" t="s">
        <v>2</v>
      </c>
      <c r="G60" s="38" t="s">
        <v>2</v>
      </c>
    </row>
    <row r="61" spans="1:7" ht="130" customHeight="1" x14ac:dyDescent="0.15">
      <c r="A61" s="63"/>
      <c r="B61" s="5"/>
      <c r="C61" s="28" t="s">
        <v>0</v>
      </c>
      <c r="D61" s="36"/>
      <c r="E61" s="39" t="s">
        <v>0</v>
      </c>
      <c r="G61" s="39" t="s">
        <v>0</v>
      </c>
    </row>
    <row r="62" spans="1:7" ht="20" customHeight="1" x14ac:dyDescent="0.15">
      <c r="A62" s="64" t="str">
        <f>Productdemonstratie!A35</f>
        <v>6. Bereikbaarheid knoppen instellen hoogte</v>
      </c>
      <c r="B62" s="5"/>
      <c r="C62" s="38" t="s">
        <v>2</v>
      </c>
      <c r="D62" s="36"/>
      <c r="E62" s="38" t="s">
        <v>2</v>
      </c>
      <c r="G62" s="38" t="s">
        <v>2</v>
      </c>
    </row>
    <row r="63" spans="1:7" ht="130" customHeight="1" x14ac:dyDescent="0.15">
      <c r="A63" s="63"/>
      <c r="B63" s="5"/>
      <c r="C63" s="28" t="s">
        <v>0</v>
      </c>
      <c r="D63" s="36"/>
      <c r="E63" s="39" t="s">
        <v>0</v>
      </c>
      <c r="G63" s="39" t="s">
        <v>0</v>
      </c>
    </row>
    <row r="64" spans="1:7" ht="27" customHeight="1" x14ac:dyDescent="0.15">
      <c r="A64" s="61" t="str">
        <f>Productdemonstratie!A36</f>
        <v>6.	 Bureaustoel docent – Item 1 prijzenblad kantoormeubilair.</v>
      </c>
      <c r="B64" s="62"/>
      <c r="C64" s="62"/>
      <c r="D64" s="62"/>
      <c r="E64" s="62"/>
      <c r="F64" s="62"/>
      <c r="G64" s="62"/>
    </row>
    <row r="65" spans="1:7" ht="20" customHeight="1" x14ac:dyDescent="0.15">
      <c r="A65" s="63" t="str">
        <f>Productdemonstratie!A37</f>
        <v xml:space="preserve">1. Stabiliteit </v>
      </c>
      <c r="B65" s="5"/>
      <c r="C65" s="38" t="s">
        <v>2</v>
      </c>
      <c r="D65" s="36"/>
      <c r="E65" s="38" t="s">
        <v>2</v>
      </c>
      <c r="G65" s="38" t="s">
        <v>2</v>
      </c>
    </row>
    <row r="66" spans="1:7" ht="130" customHeight="1" x14ac:dyDescent="0.15">
      <c r="A66" s="63"/>
      <c r="B66" s="5"/>
      <c r="C66" s="28" t="s">
        <v>0</v>
      </c>
      <c r="D66" s="36"/>
      <c r="E66" s="39" t="s">
        <v>0</v>
      </c>
      <c r="G66" s="39" t="s">
        <v>0</v>
      </c>
    </row>
    <row r="67" spans="1:7" ht="20" customHeight="1" x14ac:dyDescent="0.15">
      <c r="A67" s="64" t="str">
        <f>Productdemonstratie!A38</f>
        <v>2. Constructie tussen frame en zitting</v>
      </c>
      <c r="B67" s="5"/>
      <c r="C67" s="38" t="s">
        <v>2</v>
      </c>
      <c r="D67" s="36"/>
      <c r="E67" s="38" t="s">
        <v>2</v>
      </c>
      <c r="G67" s="38" t="s">
        <v>2</v>
      </c>
    </row>
    <row r="68" spans="1:7" ht="130" customHeight="1" x14ac:dyDescent="0.15">
      <c r="A68" s="63"/>
      <c r="B68" s="5"/>
      <c r="C68" s="28" t="s">
        <v>0</v>
      </c>
      <c r="D68" s="36"/>
      <c r="E68" s="39" t="s">
        <v>0</v>
      </c>
      <c r="G68" s="39" t="s">
        <v>0</v>
      </c>
    </row>
    <row r="69" spans="1:7" ht="20" customHeight="1" x14ac:dyDescent="0.15">
      <c r="A69" s="64" t="str">
        <f>Productdemonstratie!A39</f>
        <v>3. Uitstraling/vormgeving</v>
      </c>
      <c r="B69" s="5"/>
      <c r="C69" s="38" t="s">
        <v>2</v>
      </c>
      <c r="D69" s="36"/>
      <c r="E69" s="38" t="s">
        <v>2</v>
      </c>
      <c r="G69" s="38" t="s">
        <v>2</v>
      </c>
    </row>
    <row r="70" spans="1:7" ht="130" customHeight="1" x14ac:dyDescent="0.15">
      <c r="A70" s="63"/>
      <c r="B70" s="5"/>
      <c r="C70" s="28" t="s">
        <v>0</v>
      </c>
      <c r="D70" s="36"/>
      <c r="E70" s="39" t="s">
        <v>0</v>
      </c>
      <c r="G70" s="39" t="s">
        <v>0</v>
      </c>
    </row>
    <row r="71" spans="1:7" ht="20" customHeight="1" x14ac:dyDescent="0.15">
      <c r="A71" s="64" t="str">
        <f>Productdemonstratie!A40</f>
        <v>4. Gemak schoonmaken</v>
      </c>
      <c r="B71" s="5"/>
      <c r="C71" s="38" t="s">
        <v>2</v>
      </c>
      <c r="D71" s="36"/>
      <c r="E71" s="38" t="s">
        <v>2</v>
      </c>
      <c r="G71" s="38" t="s">
        <v>2</v>
      </c>
    </row>
    <row r="72" spans="1:7" ht="130" customHeight="1" x14ac:dyDescent="0.15">
      <c r="A72" s="63"/>
      <c r="B72" s="5"/>
      <c r="C72" s="28" t="s">
        <v>0</v>
      </c>
      <c r="D72" s="36"/>
      <c r="E72" s="39" t="s">
        <v>0</v>
      </c>
      <c r="G72" s="39" t="s">
        <v>0</v>
      </c>
    </row>
    <row r="73" spans="1:7" ht="20" customHeight="1" x14ac:dyDescent="0.15">
      <c r="A73" s="59" t="str">
        <f>Productdemonstratie!A41</f>
        <v>5. Mate veiligheid (scherpe randen en hoeken)</v>
      </c>
      <c r="B73" s="5"/>
      <c r="C73" s="38" t="s">
        <v>2</v>
      </c>
      <c r="D73" s="36"/>
      <c r="E73" s="38" t="s">
        <v>2</v>
      </c>
      <c r="G73" s="38" t="s">
        <v>2</v>
      </c>
    </row>
    <row r="74" spans="1:7" ht="130" customHeight="1" x14ac:dyDescent="0.15">
      <c r="A74" s="60"/>
      <c r="B74" s="5"/>
      <c r="C74" s="28" t="s">
        <v>0</v>
      </c>
      <c r="D74" s="36"/>
      <c r="E74" s="39" t="s">
        <v>0</v>
      </c>
      <c r="G74" s="39" t="s">
        <v>0</v>
      </c>
    </row>
    <row r="75" spans="1:7" ht="20" customHeight="1" x14ac:dyDescent="0.15">
      <c r="A75" s="59" t="str">
        <f>Productdemonstratie!A42</f>
        <v>6. Zit-comfort</v>
      </c>
      <c r="B75" s="5"/>
      <c r="C75" s="38" t="s">
        <v>2</v>
      </c>
      <c r="D75" s="36"/>
      <c r="E75" s="38" t="s">
        <v>2</v>
      </c>
      <c r="G75" s="38" t="s">
        <v>2</v>
      </c>
    </row>
    <row r="76" spans="1:7" ht="130" customHeight="1" x14ac:dyDescent="0.15">
      <c r="A76" s="60"/>
      <c r="B76" s="5"/>
      <c r="C76" s="28" t="s">
        <v>0</v>
      </c>
      <c r="D76" s="36"/>
      <c r="E76" s="39" t="s">
        <v>0</v>
      </c>
      <c r="G76" s="39" t="s">
        <v>0</v>
      </c>
    </row>
    <row r="77" spans="1:7" ht="27" customHeight="1" x14ac:dyDescent="0.15">
      <c r="A77" s="61" t="str">
        <f>Productdemonstratie!A43</f>
        <v>7.	 Ergonomische kruk docent – Item 12 prijzenblad kantoormeubilair.</v>
      </c>
      <c r="B77" s="62"/>
      <c r="C77" s="62"/>
      <c r="D77" s="62"/>
      <c r="E77" s="62"/>
      <c r="F77" s="62"/>
      <c r="G77" s="62"/>
    </row>
    <row r="78" spans="1:7" ht="20" customHeight="1" x14ac:dyDescent="0.15">
      <c r="A78" s="63" t="str">
        <f>Productdemonstratie!A44</f>
        <v xml:space="preserve">1. Stabiliteit </v>
      </c>
      <c r="B78" s="5"/>
      <c r="C78" s="38" t="s">
        <v>2</v>
      </c>
      <c r="D78" s="36"/>
      <c r="E78" s="38" t="s">
        <v>2</v>
      </c>
      <c r="G78" s="38" t="s">
        <v>2</v>
      </c>
    </row>
    <row r="79" spans="1:7" ht="130" customHeight="1" x14ac:dyDescent="0.15">
      <c r="A79" s="63"/>
      <c r="B79" s="5"/>
      <c r="C79" s="28" t="s">
        <v>0</v>
      </c>
      <c r="D79" s="36"/>
      <c r="E79" s="39" t="s">
        <v>0</v>
      </c>
      <c r="G79" s="39" t="s">
        <v>0</v>
      </c>
    </row>
    <row r="80" spans="1:7" ht="20" customHeight="1" x14ac:dyDescent="0.15">
      <c r="A80" s="64" t="str">
        <f>Productdemonstratie!A45</f>
        <v>2. Constructie tussen frame en zitting</v>
      </c>
      <c r="B80" s="5"/>
      <c r="C80" s="38" t="s">
        <v>2</v>
      </c>
      <c r="D80" s="36"/>
      <c r="E80" s="38" t="s">
        <v>2</v>
      </c>
      <c r="G80" s="38" t="s">
        <v>2</v>
      </c>
    </row>
    <row r="81" spans="1:7" ht="130" customHeight="1" x14ac:dyDescent="0.15">
      <c r="A81" s="63"/>
      <c r="B81" s="5"/>
      <c r="C81" s="28" t="s">
        <v>0</v>
      </c>
      <c r="D81" s="36"/>
      <c r="E81" s="39" t="s">
        <v>0</v>
      </c>
      <c r="G81" s="39" t="s">
        <v>0</v>
      </c>
    </row>
    <row r="82" spans="1:7" ht="20" customHeight="1" x14ac:dyDescent="0.15">
      <c r="A82" s="64" t="str">
        <f>Productdemonstratie!A46</f>
        <v>3. Uitstraling/vormgeving</v>
      </c>
      <c r="B82" s="5"/>
      <c r="C82" s="38" t="s">
        <v>2</v>
      </c>
      <c r="D82" s="36"/>
      <c r="E82" s="38" t="s">
        <v>2</v>
      </c>
      <c r="G82" s="38" t="s">
        <v>2</v>
      </c>
    </row>
    <row r="83" spans="1:7" ht="130" customHeight="1" x14ac:dyDescent="0.15">
      <c r="A83" s="63"/>
      <c r="B83" s="5"/>
      <c r="C83" s="28" t="s">
        <v>0</v>
      </c>
      <c r="D83" s="36"/>
      <c r="E83" s="39" t="s">
        <v>0</v>
      </c>
      <c r="G83" s="39" t="s">
        <v>0</v>
      </c>
    </row>
    <row r="84" spans="1:7" ht="20" customHeight="1" x14ac:dyDescent="0.15">
      <c r="A84" s="64" t="str">
        <f>Productdemonstratie!A47</f>
        <v>4. Gemak schoonmaken</v>
      </c>
      <c r="B84" s="5"/>
      <c r="C84" s="38" t="s">
        <v>2</v>
      </c>
      <c r="D84" s="36"/>
      <c r="E84" s="38" t="s">
        <v>2</v>
      </c>
      <c r="G84" s="38" t="s">
        <v>2</v>
      </c>
    </row>
    <row r="85" spans="1:7" ht="130" customHeight="1" x14ac:dyDescent="0.15">
      <c r="A85" s="63"/>
      <c r="B85" s="5"/>
      <c r="C85" s="28" t="s">
        <v>0</v>
      </c>
      <c r="D85" s="36"/>
      <c r="E85" s="39" t="s">
        <v>0</v>
      </c>
      <c r="G85" s="39" t="s">
        <v>0</v>
      </c>
    </row>
    <row r="86" spans="1:7" ht="20" customHeight="1" x14ac:dyDescent="0.15">
      <c r="A86" s="59" t="str">
        <f>Productdemonstratie!A48</f>
        <v>5. Mate veiligheid (scherpe randen en hoeken)</v>
      </c>
      <c r="B86" s="5"/>
      <c r="C86" s="38" t="s">
        <v>2</v>
      </c>
      <c r="D86" s="36"/>
      <c r="E86" s="38" t="s">
        <v>2</v>
      </c>
      <c r="G86" s="38" t="s">
        <v>2</v>
      </c>
    </row>
    <row r="87" spans="1:7" ht="129" customHeight="1" x14ac:dyDescent="0.15">
      <c r="A87" s="60"/>
      <c r="B87" s="5"/>
      <c r="C87" s="28" t="s">
        <v>0</v>
      </c>
      <c r="D87" s="36"/>
      <c r="E87" s="39" t="s">
        <v>0</v>
      </c>
      <c r="G87" s="39" t="s">
        <v>0</v>
      </c>
    </row>
    <row r="88" spans="1:7" ht="20" customHeight="1" x14ac:dyDescent="0.15">
      <c r="A88" s="59" t="str">
        <f>Productdemonstratie!A49</f>
        <v>6. Zit-comfort</v>
      </c>
      <c r="B88" s="5"/>
      <c r="C88" s="38" t="s">
        <v>2</v>
      </c>
      <c r="D88" s="36"/>
      <c r="E88" s="38" t="s">
        <v>2</v>
      </c>
      <c r="G88" s="38" t="s">
        <v>2</v>
      </c>
    </row>
    <row r="89" spans="1:7" ht="129" customHeight="1" x14ac:dyDescent="0.15">
      <c r="A89" s="60"/>
      <c r="B89" s="5"/>
      <c r="C89" s="28" t="s">
        <v>0</v>
      </c>
      <c r="D89" s="36"/>
      <c r="E89" s="39" t="s">
        <v>0</v>
      </c>
      <c r="G89" s="39" t="s">
        <v>0</v>
      </c>
    </row>
    <row r="90" spans="1:7" ht="16" x14ac:dyDescent="0.15">
      <c r="A90" s="61"/>
      <c r="B90" s="62"/>
      <c r="C90" s="62"/>
      <c r="D90" s="62"/>
      <c r="E90" s="62"/>
      <c r="F90" s="62"/>
      <c r="G90" s="62"/>
    </row>
  </sheetData>
  <sheetProtection algorithmName="SHA-512" hashValue="+gQAqDf/Q0LAytvdNE9Ivyhro+X6hBPTDEUArhkEVNc6Ph9E4ct+fcs7/DKKgseSiX1pJHoe2dsdIz+JkKi++w==" saltValue="lSXV8TShLxlc6lbmW0bIDA==" spinCount="100000" sheet="1" objects="1" scenarios="1"/>
  <mergeCells count="48">
    <mergeCell ref="A90:G90"/>
    <mergeCell ref="A69:A70"/>
    <mergeCell ref="A71:A72"/>
    <mergeCell ref="A73:A74"/>
    <mergeCell ref="A75:A76"/>
    <mergeCell ref="A77:G77"/>
    <mergeCell ref="A78:A79"/>
    <mergeCell ref="A80:A81"/>
    <mergeCell ref="A82:A83"/>
    <mergeCell ref="A84:A85"/>
    <mergeCell ref="A86:A87"/>
    <mergeCell ref="A88:A89"/>
    <mergeCell ref="A67:A68"/>
    <mergeCell ref="A47:A48"/>
    <mergeCell ref="A49:A50"/>
    <mergeCell ref="A51:G51"/>
    <mergeCell ref="A52:A53"/>
    <mergeCell ref="A54:A55"/>
    <mergeCell ref="A56:A57"/>
    <mergeCell ref="A58:A59"/>
    <mergeCell ref="A60:A61"/>
    <mergeCell ref="A62:A63"/>
    <mergeCell ref="A64:G64"/>
    <mergeCell ref="A65:A66"/>
    <mergeCell ref="A45:A46"/>
    <mergeCell ref="A25:A26"/>
    <mergeCell ref="A27:G27"/>
    <mergeCell ref="A28:A29"/>
    <mergeCell ref="A30:A31"/>
    <mergeCell ref="A32:A33"/>
    <mergeCell ref="A34:A35"/>
    <mergeCell ref="A36:A37"/>
    <mergeCell ref="A38:G38"/>
    <mergeCell ref="A39:A40"/>
    <mergeCell ref="A41:A42"/>
    <mergeCell ref="A43:A44"/>
    <mergeCell ref="A23:A24"/>
    <mergeCell ref="A3:G3"/>
    <mergeCell ref="A4:A5"/>
    <mergeCell ref="A6:A7"/>
    <mergeCell ref="A8:A9"/>
    <mergeCell ref="A10:A11"/>
    <mergeCell ref="A12:A13"/>
    <mergeCell ref="A14:G14"/>
    <mergeCell ref="A15:A16"/>
    <mergeCell ref="A17:A18"/>
    <mergeCell ref="A19:A20"/>
    <mergeCell ref="A21:A22"/>
  </mergeCells>
  <dataValidations count="2">
    <dataValidation allowBlank="1" showInputMessage="1" showErrorMessage="1" promptTitle="L9+L10+L11+L12+L13" sqref="Q2:Q6" xr:uid="{27B18061-6E28-5048-ACD2-A80600A21F00}"/>
    <dataValidation type="list" allowBlank="1" showInputMessage="1" showErrorMessage="1" sqref="R2 C4 E4 G4 C6 E6 G6 C8 E8 G8 C10 E10 G10 C12 E12 G12 C15 E15 G15 C17 E17 G17 C19 E19 G19 C21 E21 G21 C23 E23 G23 C25 E25 G25 C28 E28 G28 C30 E30 G30 C32 E32 G32 C34 E34 G34 C36 E36 G36 C39 E39 G39 C41 E41 G41 C43 E43 G43 C45 E45 G45 C47 E47 G47 C49 E49 G49 C52 E52 G52 C54 E54 G54 C56 E56 G56 C58 E58 G58 C60 E60 G60 C62 E62 G62 C65 E65 G65 C67 E67 G67 C69 E69 G69 C71 E71 G71 C73 E73 G73 C75 E75 G75 C78 E78 G78 C80 E80 G80 C82 E82 G82 C84 E84 G84 C86 E86 G86 C88 E88 G88" xr:uid="{0C8E3B31-F527-6949-B272-D219A91746ED}">
      <formula1>$Q$2:$Q$6</formula1>
    </dataValidation>
  </dataValidations>
  <pageMargins left="0.7" right="0.7" top="0.75" bottom="0.75" header="0.3" footer="0.3"/>
  <pageSetup paperSize="8" scale="4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R385"/>
  <sheetViews>
    <sheetView showGridLines="0" tabSelected="1" zoomScale="120" zoomScaleNormal="120" workbookViewId="0">
      <pane ySplit="1" topLeftCell="A368" activePane="bottomLeft" state="frozen"/>
      <selection pane="bottomLeft" activeCell="B373" sqref="B373:B379"/>
    </sheetView>
  </sheetViews>
  <sheetFormatPr baseColWidth="10" defaultColWidth="8.83203125" defaultRowHeight="15" x14ac:dyDescent="0.2"/>
  <cols>
    <col min="1" max="1" width="64" customWidth="1"/>
    <col min="2" max="2" width="39" bestFit="1" customWidth="1"/>
    <col min="3" max="3" width="2.83203125" style="4" customWidth="1"/>
    <col min="4" max="5" width="28.83203125" customWidth="1"/>
    <col min="6" max="6" width="2.83203125" customWidth="1"/>
    <col min="7" max="7" width="28.83203125" customWidth="1"/>
    <col min="8" max="8" width="28.6640625" customWidth="1"/>
    <col min="9" max="9" width="2.83203125" customWidth="1"/>
    <col min="10" max="11" width="28.83203125" customWidth="1"/>
  </cols>
  <sheetData>
    <row r="1" spans="1:18" ht="70" customHeight="1" x14ac:dyDescent="0.2">
      <c r="A1" s="77" t="s">
        <v>4</v>
      </c>
      <c r="B1" s="78"/>
      <c r="C1" s="6"/>
      <c r="D1" s="75" t="str">
        <f>'Beoordelaar 1 Concierge'!C1</f>
        <v>Inschrijver 1</v>
      </c>
      <c r="E1" s="76"/>
      <c r="G1" s="75" t="str">
        <f>'Beoordelaar 1 Concierge'!E1</f>
        <v>Inschrijver 2</v>
      </c>
      <c r="H1" s="76"/>
      <c r="J1" s="75" t="str">
        <f>'Beoordelaar 1 Concierge'!G1</f>
        <v>Inschrijver 3</v>
      </c>
      <c r="K1" s="76"/>
    </row>
    <row r="2" spans="1:18" ht="43" customHeight="1" x14ac:dyDescent="0.2">
      <c r="A2" s="49" t="s">
        <v>4</v>
      </c>
      <c r="B2" s="50"/>
      <c r="C2" s="51"/>
      <c r="D2" s="52" t="s">
        <v>2</v>
      </c>
      <c r="E2" s="53" t="s">
        <v>13</v>
      </c>
      <c r="F2" s="54"/>
      <c r="G2" s="52" t="s">
        <v>2</v>
      </c>
      <c r="H2" s="53" t="s">
        <v>13</v>
      </c>
      <c r="I2" s="54"/>
      <c r="J2" s="52" t="s">
        <v>2</v>
      </c>
      <c r="K2" s="53" t="s">
        <v>13</v>
      </c>
      <c r="P2" s="9"/>
      <c r="Q2" s="9" t="s">
        <v>2</v>
      </c>
      <c r="R2" s="9" t="s">
        <v>2</v>
      </c>
    </row>
    <row r="3" spans="1:18" ht="20" customHeight="1" x14ac:dyDescent="0.2">
      <c r="A3" s="43" t="str">
        <f>Productdemonstratie!A3</f>
        <v xml:space="preserve">1.	 Leerlingtafel VMBO – Item 1 prijzenblad leerlingsets. </v>
      </c>
      <c r="B3" s="44"/>
      <c r="C3" s="44"/>
      <c r="D3" s="44"/>
      <c r="E3" s="44"/>
      <c r="G3" s="44"/>
      <c r="H3" s="44"/>
      <c r="J3" s="44"/>
      <c r="K3" s="44"/>
      <c r="P3" s="9"/>
      <c r="Q3" s="9" t="s">
        <v>15</v>
      </c>
      <c r="R3" s="9"/>
    </row>
    <row r="4" spans="1:18" ht="20" customHeight="1" x14ac:dyDescent="0.2">
      <c r="A4" s="69" t="str">
        <f>Productdemonstratie!A4:A4</f>
        <v xml:space="preserve">1. Stabiliteit </v>
      </c>
      <c r="B4" s="26" t="str">
        <f>'Beoordelaar 1 Concierge'!$A$1</f>
        <v>Beoordelaar 1: Conciërge</v>
      </c>
      <c r="C4" s="5"/>
      <c r="D4" s="25" t="str">
        <f>'Beoordelaar 1 Concierge'!C4</f>
        <v>SCORE</v>
      </c>
      <c r="E4" s="74" t="s">
        <v>0</v>
      </c>
      <c r="G4" s="25" t="str">
        <f>'Beoordelaar 1 Concierge'!E4</f>
        <v>SCORE</v>
      </c>
      <c r="H4" s="74" t="s">
        <v>0</v>
      </c>
      <c r="J4" s="25" t="str">
        <f>'Beoordelaar 1 Concierge'!G4</f>
        <v>SCORE</v>
      </c>
      <c r="K4" s="74" t="s">
        <v>0</v>
      </c>
      <c r="P4" s="9"/>
      <c r="Q4" s="9" t="s">
        <v>26</v>
      </c>
      <c r="R4" s="9"/>
    </row>
    <row r="5" spans="1:18" ht="20" customHeight="1" x14ac:dyDescent="0.2">
      <c r="A5" s="70"/>
      <c r="B5" s="26" t="str">
        <f>'Beoordelaar 2 Concierge'!$A$1</f>
        <v>Beoordelaar 2: Conciërge</v>
      </c>
      <c r="C5" s="5"/>
      <c r="D5" s="25" t="str">
        <f>'Beoordelaar 2 Concierge'!C4</f>
        <v>SCORE</v>
      </c>
      <c r="E5" s="71"/>
      <c r="G5" s="25" t="str">
        <f>'Beoordelaar 2 Concierge'!E4</f>
        <v>SCORE</v>
      </c>
      <c r="H5" s="71"/>
      <c r="J5" s="25" t="str">
        <f>'Beoordelaar 2 Concierge'!G4</f>
        <v>SCORE</v>
      </c>
      <c r="K5" s="71"/>
      <c r="P5" s="9"/>
      <c r="Q5" s="9" t="s">
        <v>16</v>
      </c>
      <c r="R5" s="9"/>
    </row>
    <row r="6" spans="1:18" ht="20" customHeight="1" x14ac:dyDescent="0.2">
      <c r="A6" s="70"/>
      <c r="B6" s="26" t="str">
        <f>'Beoordelaar 3 Docent'!$A$1</f>
        <v>Beoordelaar 3: Docent</v>
      </c>
      <c r="C6" s="5"/>
      <c r="D6" s="22" t="str">
        <f>'Beoordelaar 3 Docent'!C4</f>
        <v>SCORE</v>
      </c>
      <c r="E6" s="71"/>
      <c r="G6" s="22" t="str">
        <f>'Beoordelaar 3 Docent'!E4</f>
        <v>SCORE</v>
      </c>
      <c r="H6" s="71"/>
      <c r="J6" s="22" t="str">
        <f>'Beoordelaar 3 Docent'!G4</f>
        <v>SCORE</v>
      </c>
      <c r="K6" s="71"/>
      <c r="P6" s="9"/>
      <c r="Q6" s="9" t="s">
        <v>53</v>
      </c>
      <c r="R6" s="9"/>
    </row>
    <row r="7" spans="1:18" ht="20" customHeight="1" x14ac:dyDescent="0.2">
      <c r="A7" s="70"/>
      <c r="B7" s="26" t="str">
        <f>'Beoordelaar 4 Docent'!$A$1</f>
        <v>Beoordelaar 4: Docent</v>
      </c>
      <c r="C7" s="5"/>
      <c r="D7" s="22" t="str">
        <f>'Beoordelaar 4 Docent'!C4</f>
        <v>SCORE</v>
      </c>
      <c r="E7" s="71"/>
      <c r="G7" s="22" t="str">
        <f>'Beoordelaar 4 Docent'!E4</f>
        <v>SCORE</v>
      </c>
      <c r="H7" s="71"/>
      <c r="J7" s="22" t="str">
        <f>'Beoordelaar 4 Docent'!G4</f>
        <v>SCORE</v>
      </c>
      <c r="K7" s="71"/>
      <c r="P7" s="9"/>
      <c r="Q7" s="9"/>
      <c r="R7" s="9"/>
    </row>
    <row r="8" spans="1:18" ht="20" customHeight="1" x14ac:dyDescent="0.2">
      <c r="A8" s="70"/>
      <c r="B8" s="26" t="str">
        <f>'Beoordelaar 5 Mw Bestuursbureau'!$A$1</f>
        <v>Beoordelaar 5: Medewerker Bestuursbureau</v>
      </c>
      <c r="C8" s="5"/>
      <c r="D8" s="22" t="str">
        <f>'Beoordelaar 5 Mw Bestuursbureau'!C4</f>
        <v>SCORE</v>
      </c>
      <c r="E8" s="71"/>
      <c r="G8" s="22" t="str">
        <f>'Beoordelaar 5 Mw Bestuursbureau'!E4</f>
        <v>SCORE</v>
      </c>
      <c r="H8" s="71"/>
      <c r="J8" s="22" t="str">
        <f>'Beoordelaar 5 Mw Bestuursbureau'!G4</f>
        <v>SCORE</v>
      </c>
      <c r="K8" s="71"/>
    </row>
    <row r="9" spans="1:18" ht="20" customHeight="1" x14ac:dyDescent="0.2">
      <c r="A9" s="48"/>
      <c r="B9" s="26" t="str">
        <f>'Beoordelaar 6 Facilitair Man.'!$A$1</f>
        <v>Beoordelaar 6: Facilitair Manager</v>
      </c>
      <c r="C9" s="5"/>
      <c r="D9" s="22" t="str">
        <f>'Beoordelaar 6 Facilitair Man.'!C4</f>
        <v>SCORE</v>
      </c>
      <c r="E9" s="71"/>
      <c r="G9" s="22" t="str">
        <f>'Beoordelaar 6 Facilitair Man.'!E4</f>
        <v>SCORE</v>
      </c>
      <c r="H9" s="71"/>
      <c r="J9" s="22" t="str">
        <f>'Beoordelaar 6 Facilitair Man.'!G4</f>
        <v>SCORE</v>
      </c>
      <c r="K9" s="71"/>
    </row>
    <row r="10" spans="1:18" ht="20" customHeight="1" x14ac:dyDescent="0.2">
      <c r="A10" s="48"/>
      <c r="B10" s="26" t="str">
        <f>'Beoordelaar 7 Teamleider Bv.'!$A$1</f>
        <v>Beoordelaar 7: Teamleider Bedrijfsvoering</v>
      </c>
      <c r="C10" s="5"/>
      <c r="D10" s="22" t="str">
        <f>'Beoordelaar 7 Teamleider Bv.'!C4</f>
        <v>SCORE</v>
      </c>
      <c r="E10" s="71"/>
      <c r="G10" s="22" t="str">
        <f>'Beoordelaar 7 Teamleider Bv.'!E4</f>
        <v>SCORE</v>
      </c>
      <c r="H10" s="71"/>
      <c r="J10" s="22" t="str">
        <f>'Beoordelaar 7 Teamleider Bv.'!G4</f>
        <v>SCORE</v>
      </c>
      <c r="K10" s="71"/>
    </row>
    <row r="11" spans="1:18" ht="20" customHeight="1" x14ac:dyDescent="0.2">
      <c r="A11" s="72" t="s">
        <v>1</v>
      </c>
      <c r="B11" s="72"/>
      <c r="C11" s="5"/>
      <c r="D11" s="21" t="s">
        <v>2</v>
      </c>
      <c r="E11" s="71"/>
      <c r="G11" s="21" t="s">
        <v>2</v>
      </c>
      <c r="H11" s="71"/>
      <c r="J11" s="21" t="s">
        <v>2</v>
      </c>
      <c r="K11" s="71"/>
    </row>
    <row r="12" spans="1:18" ht="20" customHeight="1" x14ac:dyDescent="0.2">
      <c r="A12" s="73"/>
      <c r="B12" s="73"/>
      <c r="C12" s="5"/>
      <c r="D12" s="58" t="str">
        <f>IF(D11="beter","€ 2.000",IF(D11="vergelijkbaar","€ 500",IF(D11="minder","-€ 2000",IF(D11="onacceptabel"," KO "," "))))</f>
        <v xml:space="preserve"> </v>
      </c>
      <c r="E12" s="71"/>
      <c r="G12" s="58" t="str">
        <f>IF(G11="beter","€ 2.000",IF(G11="vergelijkbaar","€ 500",IF(G11="minder","-€ 2000",IF(G11="onacceptabel"," KO "," "))))</f>
        <v xml:space="preserve"> </v>
      </c>
      <c r="H12" s="71"/>
      <c r="J12" s="58" t="str">
        <f>IF(J11="beter","€ 2.000",IF(J11="vergelijkbaar","€ 500",IF(J11="minder","-€ 2000",IF(J11="onacceptabel"," KO "," "))))</f>
        <v xml:space="preserve"> </v>
      </c>
      <c r="K12" s="71"/>
    </row>
    <row r="13" spans="1:18" ht="20" customHeight="1" x14ac:dyDescent="0.2">
      <c r="A13" s="69" t="str">
        <f>Productdemonstratie!A5:A5</f>
        <v>2. Constructie tussen frame en blad</v>
      </c>
      <c r="B13" s="26" t="str">
        <f>'Beoordelaar 1 Concierge'!$A$1</f>
        <v>Beoordelaar 1: Conciërge</v>
      </c>
      <c r="C13" s="5"/>
      <c r="D13" s="22" t="str">
        <f>'Beoordelaar 1 Concierge'!C6</f>
        <v>SCORE</v>
      </c>
      <c r="E13" s="71" t="s">
        <v>0</v>
      </c>
      <c r="G13" s="22" t="str">
        <f>'Beoordelaar 1 Concierge'!E6</f>
        <v>SCORE</v>
      </c>
      <c r="H13" s="71" t="s">
        <v>0</v>
      </c>
      <c r="J13" s="22" t="str">
        <f>'Beoordelaar 1 Concierge'!G6</f>
        <v>SCORE</v>
      </c>
      <c r="K13" s="71" t="s">
        <v>0</v>
      </c>
    </row>
    <row r="14" spans="1:18" ht="20" customHeight="1" x14ac:dyDescent="0.2">
      <c r="A14" s="70"/>
      <c r="B14" s="26" t="str">
        <f>'Beoordelaar 2 Concierge'!$A$1</f>
        <v>Beoordelaar 2: Conciërge</v>
      </c>
      <c r="C14" s="5"/>
      <c r="D14" s="22" t="str">
        <f>'Beoordelaar 2 Concierge'!C6</f>
        <v>SCORE</v>
      </c>
      <c r="E14" s="71"/>
      <c r="G14" s="22" t="str">
        <f>'Beoordelaar 2 Concierge'!E6</f>
        <v>SCORE</v>
      </c>
      <c r="H14" s="71"/>
      <c r="J14" s="22" t="str">
        <f>'Beoordelaar 2 Concierge'!G6</f>
        <v>SCORE</v>
      </c>
      <c r="K14" s="71"/>
    </row>
    <row r="15" spans="1:18" ht="20" customHeight="1" x14ac:dyDescent="0.2">
      <c r="A15" s="70"/>
      <c r="B15" s="26" t="str">
        <f>'Beoordelaar 3 Docent'!$A$1</f>
        <v>Beoordelaar 3: Docent</v>
      </c>
      <c r="C15" s="5"/>
      <c r="D15" s="22" t="str">
        <f>'Beoordelaar 3 Docent'!C6</f>
        <v>SCORE</v>
      </c>
      <c r="E15" s="71"/>
      <c r="G15" s="22" t="str">
        <f>'Beoordelaar 3 Docent'!E6</f>
        <v>SCORE</v>
      </c>
      <c r="H15" s="71"/>
      <c r="J15" s="22" t="str">
        <f>'Beoordelaar 3 Docent'!G6</f>
        <v>SCORE</v>
      </c>
      <c r="K15" s="71"/>
    </row>
    <row r="16" spans="1:18" ht="20" customHeight="1" x14ac:dyDescent="0.2">
      <c r="A16" s="70"/>
      <c r="B16" s="26" t="str">
        <f>'Beoordelaar 4 Docent'!$A$1</f>
        <v>Beoordelaar 4: Docent</v>
      </c>
      <c r="C16" s="5"/>
      <c r="D16" s="22" t="str">
        <f>'Beoordelaar 4 Docent'!C6</f>
        <v>SCORE</v>
      </c>
      <c r="E16" s="71"/>
      <c r="G16" s="22" t="str">
        <f>'Beoordelaar 4 Docent'!E6</f>
        <v>SCORE</v>
      </c>
      <c r="H16" s="71"/>
      <c r="J16" s="22" t="str">
        <f>'Beoordelaar 4 Docent'!G6</f>
        <v>SCORE</v>
      </c>
      <c r="K16" s="71"/>
    </row>
    <row r="17" spans="1:11" ht="20" customHeight="1" x14ac:dyDescent="0.2">
      <c r="A17" s="70"/>
      <c r="B17" s="26" t="str">
        <f>'Beoordelaar 5 Mw Bestuursbureau'!$A$1</f>
        <v>Beoordelaar 5: Medewerker Bestuursbureau</v>
      </c>
      <c r="C17" s="5"/>
      <c r="D17" s="22" t="str">
        <f>'Beoordelaar 5 Mw Bestuursbureau'!C6</f>
        <v>SCORE</v>
      </c>
      <c r="E17" s="71"/>
      <c r="G17" s="22" t="str">
        <f>'Beoordelaar 5 Mw Bestuursbureau'!E6</f>
        <v>SCORE</v>
      </c>
      <c r="H17" s="71"/>
      <c r="J17" s="22" t="str">
        <f>'Beoordelaar 5 Mw Bestuursbureau'!G6</f>
        <v>SCORE</v>
      </c>
      <c r="K17" s="71"/>
    </row>
    <row r="18" spans="1:11" ht="20" customHeight="1" x14ac:dyDescent="0.2">
      <c r="A18" s="48"/>
      <c r="B18" s="26" t="str">
        <f>'Beoordelaar 6 Facilitair Man.'!$A$1</f>
        <v>Beoordelaar 6: Facilitair Manager</v>
      </c>
      <c r="C18" s="5"/>
      <c r="D18" s="22" t="str">
        <f>'Beoordelaar 6 Facilitair Man.'!C6</f>
        <v>SCORE</v>
      </c>
      <c r="E18" s="71"/>
      <c r="G18" s="22" t="str">
        <f>'Beoordelaar 6 Facilitair Man.'!E6</f>
        <v>SCORE</v>
      </c>
      <c r="H18" s="71"/>
      <c r="J18" s="22" t="str">
        <f>'Beoordelaar 6 Facilitair Man.'!G6</f>
        <v>SCORE</v>
      </c>
      <c r="K18" s="71"/>
    </row>
    <row r="19" spans="1:11" ht="20" customHeight="1" x14ac:dyDescent="0.2">
      <c r="A19" s="48"/>
      <c r="B19" s="26" t="str">
        <f>'Beoordelaar 7 Teamleider Bv.'!$A$1</f>
        <v>Beoordelaar 7: Teamleider Bedrijfsvoering</v>
      </c>
      <c r="C19" s="5"/>
      <c r="D19" s="22" t="str">
        <f>'Beoordelaar 7 Teamleider Bv.'!C6</f>
        <v>SCORE</v>
      </c>
      <c r="E19" s="71"/>
      <c r="G19" s="22" t="str">
        <f>'Beoordelaar 7 Teamleider Bv.'!E6</f>
        <v>SCORE</v>
      </c>
      <c r="H19" s="71"/>
      <c r="J19" s="22" t="str">
        <f>'Beoordelaar 7 Teamleider Bv.'!G6</f>
        <v>SCORE</v>
      </c>
      <c r="K19" s="71"/>
    </row>
    <row r="20" spans="1:11" ht="20" customHeight="1" x14ac:dyDescent="0.2">
      <c r="A20" s="72" t="s">
        <v>1</v>
      </c>
      <c r="B20" s="72"/>
      <c r="C20" s="5"/>
      <c r="D20" s="21" t="s">
        <v>2</v>
      </c>
      <c r="E20" s="71"/>
      <c r="G20" s="21" t="s">
        <v>2</v>
      </c>
      <c r="H20" s="71"/>
      <c r="J20" s="21" t="s">
        <v>2</v>
      </c>
      <c r="K20" s="71"/>
    </row>
    <row r="21" spans="1:11" ht="20" customHeight="1" x14ac:dyDescent="0.2">
      <c r="A21" s="73"/>
      <c r="B21" s="73"/>
      <c r="C21" s="5"/>
      <c r="D21" s="58" t="str">
        <f>IF(D20="beter","€ 2.000",IF(D20="vergelijkbaar","€ 500",IF(D20="minder","-€ 2000",IF(D20="onacceptabel"," KO "," "))))</f>
        <v xml:space="preserve"> </v>
      </c>
      <c r="E21" s="71"/>
      <c r="G21" s="58" t="str">
        <f>IF(G20="beter","€ 2.000",IF(G20="vergelijkbaar","€ 500",IF(G20="minder","-€ 2000",IF(G20="onacceptabel"," KO "," "))))</f>
        <v xml:space="preserve"> </v>
      </c>
      <c r="H21" s="71"/>
      <c r="J21" s="58" t="str">
        <f>IF(J20="beter","€ 2.000",IF(J20="vergelijkbaar","€ 500",IF(J20="minder","-€ 2000",IF(J20="onacceptabel"," KO "," "))))</f>
        <v xml:space="preserve"> </v>
      </c>
      <c r="K21" s="71"/>
    </row>
    <row r="22" spans="1:11" ht="20" customHeight="1" x14ac:dyDescent="0.2">
      <c r="A22" s="69" t="str">
        <f>Productdemonstratie!A6:A6</f>
        <v>3. Uitstraling/vormgeving</v>
      </c>
      <c r="B22" s="26" t="str">
        <f>'Beoordelaar 1 Concierge'!$A$1</f>
        <v>Beoordelaar 1: Conciërge</v>
      </c>
      <c r="C22" s="5"/>
      <c r="D22" s="22" t="str">
        <f>'Beoordelaar 1 Concierge'!C8</f>
        <v>SCORE</v>
      </c>
      <c r="E22" s="71" t="s">
        <v>0</v>
      </c>
      <c r="G22" s="22" t="str">
        <f>'Beoordelaar 1 Concierge'!E8</f>
        <v>SCORE</v>
      </c>
      <c r="H22" s="71" t="s">
        <v>0</v>
      </c>
      <c r="J22" s="22" t="str">
        <f>'Beoordelaar 1 Concierge'!G8</f>
        <v>SCORE</v>
      </c>
      <c r="K22" s="71" t="s">
        <v>0</v>
      </c>
    </row>
    <row r="23" spans="1:11" ht="20" customHeight="1" x14ac:dyDescent="0.2">
      <c r="A23" s="70"/>
      <c r="B23" s="26" t="str">
        <f>'Beoordelaar 2 Concierge'!$A$1</f>
        <v>Beoordelaar 2: Conciërge</v>
      </c>
      <c r="C23" s="5"/>
      <c r="D23" s="22" t="str">
        <f>'Beoordelaar 2 Concierge'!C8</f>
        <v>SCORE</v>
      </c>
      <c r="E23" s="71"/>
      <c r="G23" s="22" t="str">
        <f>'Beoordelaar 2 Concierge'!E8</f>
        <v>SCORE</v>
      </c>
      <c r="H23" s="71"/>
      <c r="J23" s="22" t="str">
        <f>'Beoordelaar 2 Concierge'!G8</f>
        <v>SCORE</v>
      </c>
      <c r="K23" s="71"/>
    </row>
    <row r="24" spans="1:11" ht="20" customHeight="1" x14ac:dyDescent="0.2">
      <c r="A24" s="70"/>
      <c r="B24" s="26" t="str">
        <f>'Beoordelaar 3 Docent'!$A$1</f>
        <v>Beoordelaar 3: Docent</v>
      </c>
      <c r="C24" s="5"/>
      <c r="D24" s="22" t="str">
        <f>'Beoordelaar 3 Docent'!C8</f>
        <v>SCORE</v>
      </c>
      <c r="E24" s="71"/>
      <c r="G24" s="22" t="str">
        <f>'Beoordelaar 3 Docent'!E8</f>
        <v>SCORE</v>
      </c>
      <c r="H24" s="71"/>
      <c r="J24" s="22" t="str">
        <f>'Beoordelaar 3 Docent'!G8</f>
        <v>SCORE</v>
      </c>
      <c r="K24" s="71"/>
    </row>
    <row r="25" spans="1:11" ht="20" customHeight="1" x14ac:dyDescent="0.2">
      <c r="A25" s="70"/>
      <c r="B25" s="26" t="str">
        <f>'Beoordelaar 4 Docent'!$A$1</f>
        <v>Beoordelaar 4: Docent</v>
      </c>
      <c r="C25" s="5"/>
      <c r="D25" s="22" t="str">
        <f>'Beoordelaar 4 Docent'!C8</f>
        <v>SCORE</v>
      </c>
      <c r="E25" s="71"/>
      <c r="G25" s="22" t="str">
        <f>'Beoordelaar 4 Docent'!E8</f>
        <v>SCORE</v>
      </c>
      <c r="H25" s="71"/>
      <c r="J25" s="22" t="str">
        <f>'Beoordelaar 4 Docent'!G8</f>
        <v>SCORE</v>
      </c>
      <c r="K25" s="71"/>
    </row>
    <row r="26" spans="1:11" ht="20" customHeight="1" x14ac:dyDescent="0.2">
      <c r="A26" s="70"/>
      <c r="B26" s="26" t="str">
        <f>'Beoordelaar 5 Mw Bestuursbureau'!$A$1</f>
        <v>Beoordelaar 5: Medewerker Bestuursbureau</v>
      </c>
      <c r="C26" s="5"/>
      <c r="D26" s="22" t="str">
        <f>'Beoordelaar 5 Mw Bestuursbureau'!C8</f>
        <v>SCORE</v>
      </c>
      <c r="E26" s="71"/>
      <c r="G26" s="22" t="str">
        <f>'Beoordelaar 5 Mw Bestuursbureau'!E8</f>
        <v>SCORE</v>
      </c>
      <c r="H26" s="71"/>
      <c r="J26" s="22" t="str">
        <f>'Beoordelaar 5 Mw Bestuursbureau'!G8</f>
        <v>SCORE</v>
      </c>
      <c r="K26" s="71"/>
    </row>
    <row r="27" spans="1:11" ht="20" customHeight="1" x14ac:dyDescent="0.2">
      <c r="A27" s="48"/>
      <c r="B27" s="26" t="str">
        <f>'Beoordelaar 6 Facilitair Man.'!$A$1</f>
        <v>Beoordelaar 6: Facilitair Manager</v>
      </c>
      <c r="C27" s="5"/>
      <c r="D27" s="22" t="str">
        <f>'Beoordelaar 6 Facilitair Man.'!C8</f>
        <v>SCORE</v>
      </c>
      <c r="E27" s="71"/>
      <c r="G27" s="22" t="str">
        <f>'Beoordelaar 6 Facilitair Man.'!E8</f>
        <v>SCORE</v>
      </c>
      <c r="H27" s="71"/>
      <c r="J27" s="22" t="str">
        <f>'Beoordelaar 6 Facilitair Man.'!G8</f>
        <v>SCORE</v>
      </c>
      <c r="K27" s="71"/>
    </row>
    <row r="28" spans="1:11" ht="20" customHeight="1" x14ac:dyDescent="0.2">
      <c r="A28" s="48"/>
      <c r="B28" s="26" t="str">
        <f>'Beoordelaar 7 Teamleider Bv.'!$A$1</f>
        <v>Beoordelaar 7: Teamleider Bedrijfsvoering</v>
      </c>
      <c r="C28" s="5"/>
      <c r="D28" s="22" t="str">
        <f>'Beoordelaar 7 Teamleider Bv.'!C8</f>
        <v>SCORE</v>
      </c>
      <c r="E28" s="71"/>
      <c r="G28" s="22" t="str">
        <f>'Beoordelaar 7 Teamleider Bv.'!E8</f>
        <v>SCORE</v>
      </c>
      <c r="H28" s="71"/>
      <c r="J28" s="22" t="str">
        <f>'Beoordelaar 7 Teamleider Bv.'!G8</f>
        <v>SCORE</v>
      </c>
      <c r="K28" s="71"/>
    </row>
    <row r="29" spans="1:11" ht="20" customHeight="1" x14ac:dyDescent="0.2">
      <c r="A29" s="72" t="s">
        <v>1</v>
      </c>
      <c r="B29" s="72"/>
      <c r="C29" s="5"/>
      <c r="D29" s="21" t="s">
        <v>2</v>
      </c>
      <c r="E29" s="71"/>
      <c r="G29" s="21" t="s">
        <v>2</v>
      </c>
      <c r="H29" s="71"/>
      <c r="J29" s="21" t="s">
        <v>2</v>
      </c>
      <c r="K29" s="71"/>
    </row>
    <row r="30" spans="1:11" ht="20" customHeight="1" x14ac:dyDescent="0.2">
      <c r="A30" s="73"/>
      <c r="B30" s="73"/>
      <c r="C30" s="5"/>
      <c r="D30" s="58" t="str">
        <f>IF(D29="beter","€ 2.000",IF(D29="vergelijkbaar","€ 500",IF(D29="minder","-€ 2000",IF(D29="onacceptabel"," KO "," "))))</f>
        <v xml:space="preserve"> </v>
      </c>
      <c r="E30" s="71"/>
      <c r="G30" s="58" t="str">
        <f>IF(G29="beter","€ 2.000",IF(G29="vergelijkbaar","€ 500",IF(G29="minder","-€ 2000",IF(G29="onacceptabel"," KO "," "))))</f>
        <v xml:space="preserve"> </v>
      </c>
      <c r="H30" s="71"/>
      <c r="J30" s="58" t="str">
        <f>IF(J29="beter","€ 2.000",IF(J29="vergelijkbaar","€ 500",IF(J29="minder","-€ 2000",IF(J29="onacceptabel"," KO "," "))))</f>
        <v xml:space="preserve"> </v>
      </c>
      <c r="K30" s="71"/>
    </row>
    <row r="31" spans="1:11" ht="20" customHeight="1" x14ac:dyDescent="0.2">
      <c r="A31" s="69" t="str">
        <f>Productdemonstratie!A7:A7</f>
        <v>4. Gemak schoonmaken</v>
      </c>
      <c r="B31" s="26" t="str">
        <f>'Beoordelaar 1 Concierge'!$A$1</f>
        <v>Beoordelaar 1: Conciërge</v>
      </c>
      <c r="C31" s="5"/>
      <c r="D31" s="22" t="str">
        <f>'Beoordelaar 1 Concierge'!C10</f>
        <v>SCORE</v>
      </c>
      <c r="E31" s="71" t="s">
        <v>0</v>
      </c>
      <c r="G31" s="22" t="str">
        <f>'Beoordelaar 1 Concierge'!E10</f>
        <v>SCORE</v>
      </c>
      <c r="H31" s="71" t="s">
        <v>0</v>
      </c>
      <c r="J31" s="22" t="str">
        <f>'Beoordelaar 1 Concierge'!G10</f>
        <v>SCORE</v>
      </c>
      <c r="K31" s="71" t="s">
        <v>0</v>
      </c>
    </row>
    <row r="32" spans="1:11" ht="20" customHeight="1" x14ac:dyDescent="0.2">
      <c r="A32" s="70"/>
      <c r="B32" s="26" t="str">
        <f>'Beoordelaar 2 Concierge'!$A$1</f>
        <v>Beoordelaar 2: Conciërge</v>
      </c>
      <c r="C32" s="5"/>
      <c r="D32" s="22" t="str">
        <f>'Beoordelaar 2 Concierge'!C10</f>
        <v>SCORE</v>
      </c>
      <c r="E32" s="71"/>
      <c r="G32" s="22" t="str">
        <f>'Beoordelaar 2 Concierge'!E10</f>
        <v>SCORE</v>
      </c>
      <c r="H32" s="71"/>
      <c r="J32" s="22" t="str">
        <f>'Beoordelaar 2 Concierge'!G10</f>
        <v>SCORE</v>
      </c>
      <c r="K32" s="71"/>
    </row>
    <row r="33" spans="1:11" ht="20" customHeight="1" x14ac:dyDescent="0.2">
      <c r="A33" s="70"/>
      <c r="B33" s="26" t="str">
        <f>'Beoordelaar 3 Docent'!$A$1</f>
        <v>Beoordelaar 3: Docent</v>
      </c>
      <c r="C33" s="5"/>
      <c r="D33" s="22" t="str">
        <f>'Beoordelaar 3 Docent'!C10</f>
        <v>SCORE</v>
      </c>
      <c r="E33" s="71"/>
      <c r="G33" s="22" t="str">
        <f>'Beoordelaar 3 Docent'!E10</f>
        <v>SCORE</v>
      </c>
      <c r="H33" s="71"/>
      <c r="J33" s="22" t="str">
        <f>'Beoordelaar 3 Docent'!G10</f>
        <v>SCORE</v>
      </c>
      <c r="K33" s="71"/>
    </row>
    <row r="34" spans="1:11" ht="20" customHeight="1" x14ac:dyDescent="0.2">
      <c r="A34" s="70"/>
      <c r="B34" s="26" t="str">
        <f>'Beoordelaar 4 Docent'!$A$1</f>
        <v>Beoordelaar 4: Docent</v>
      </c>
      <c r="C34" s="5"/>
      <c r="D34" s="22" t="str">
        <f>'Beoordelaar 4 Docent'!C10</f>
        <v>SCORE</v>
      </c>
      <c r="E34" s="71"/>
      <c r="G34" s="22" t="str">
        <f>'Beoordelaar 4 Docent'!E10</f>
        <v>SCORE</v>
      </c>
      <c r="H34" s="71"/>
      <c r="J34" s="22" t="str">
        <f>'Beoordelaar 4 Docent'!G10</f>
        <v>SCORE</v>
      </c>
      <c r="K34" s="71"/>
    </row>
    <row r="35" spans="1:11" ht="20" customHeight="1" x14ac:dyDescent="0.2">
      <c r="A35" s="70"/>
      <c r="B35" s="26" t="str">
        <f>'Beoordelaar 5 Mw Bestuursbureau'!$A$1</f>
        <v>Beoordelaar 5: Medewerker Bestuursbureau</v>
      </c>
      <c r="C35" s="5"/>
      <c r="D35" s="22" t="str">
        <f>'Beoordelaar 5 Mw Bestuursbureau'!C10</f>
        <v>SCORE</v>
      </c>
      <c r="E35" s="71"/>
      <c r="G35" s="22" t="str">
        <f>'Beoordelaar 5 Mw Bestuursbureau'!E10</f>
        <v>SCORE</v>
      </c>
      <c r="H35" s="71"/>
      <c r="J35" s="22" t="str">
        <f>'Beoordelaar 5 Mw Bestuursbureau'!G10</f>
        <v>SCORE</v>
      </c>
      <c r="K35" s="71"/>
    </row>
    <row r="36" spans="1:11" ht="20" customHeight="1" x14ac:dyDescent="0.2">
      <c r="A36" s="48"/>
      <c r="B36" s="26" t="str">
        <f>'Beoordelaar 6 Facilitair Man.'!$A$1</f>
        <v>Beoordelaar 6: Facilitair Manager</v>
      </c>
      <c r="C36" s="5"/>
      <c r="D36" s="22" t="str">
        <f>'Beoordelaar 6 Facilitair Man.'!C10</f>
        <v>SCORE</v>
      </c>
      <c r="E36" s="71"/>
      <c r="G36" s="22" t="str">
        <f>'Beoordelaar 6 Facilitair Man.'!E10</f>
        <v>SCORE</v>
      </c>
      <c r="H36" s="71"/>
      <c r="J36" s="22" t="str">
        <f>'Beoordelaar 6 Facilitair Man.'!G10</f>
        <v>SCORE</v>
      </c>
      <c r="K36" s="71"/>
    </row>
    <row r="37" spans="1:11" ht="20" customHeight="1" x14ac:dyDescent="0.2">
      <c r="A37" s="48"/>
      <c r="B37" s="26" t="str">
        <f>'Beoordelaar 7 Teamleider Bv.'!$A$1</f>
        <v>Beoordelaar 7: Teamleider Bedrijfsvoering</v>
      </c>
      <c r="C37" s="5"/>
      <c r="D37" s="22" t="str">
        <f>'Beoordelaar 7 Teamleider Bv.'!C10</f>
        <v>SCORE</v>
      </c>
      <c r="E37" s="71"/>
      <c r="G37" s="22" t="str">
        <f>'Beoordelaar 7 Teamleider Bv.'!E10</f>
        <v>SCORE</v>
      </c>
      <c r="H37" s="71"/>
      <c r="J37" s="22" t="str">
        <f>'Beoordelaar 7 Teamleider Bv.'!G10</f>
        <v>SCORE</v>
      </c>
      <c r="K37" s="71"/>
    </row>
    <row r="38" spans="1:11" ht="20" customHeight="1" x14ac:dyDescent="0.2">
      <c r="A38" s="72" t="s">
        <v>1</v>
      </c>
      <c r="B38" s="72"/>
      <c r="C38" s="5"/>
      <c r="D38" s="21" t="s">
        <v>2</v>
      </c>
      <c r="E38" s="71"/>
      <c r="G38" s="21" t="s">
        <v>2</v>
      </c>
      <c r="H38" s="71"/>
      <c r="J38" s="21" t="s">
        <v>2</v>
      </c>
      <c r="K38" s="71"/>
    </row>
    <row r="39" spans="1:11" ht="20" customHeight="1" x14ac:dyDescent="0.2">
      <c r="A39" s="73"/>
      <c r="B39" s="73"/>
      <c r="C39" s="5"/>
      <c r="D39" s="58" t="str">
        <f>IF(D38="beter","€ 2.000",IF(D38="vergelijkbaar","€ 500",IF(D38="minder","-€ 2000",IF(D38="onacceptabel"," KO "," "))))</f>
        <v xml:space="preserve"> </v>
      </c>
      <c r="E39" s="71"/>
      <c r="G39" s="58" t="str">
        <f>IF(G38="beter","€ 2.000",IF(G38="vergelijkbaar","€ 500",IF(G38="minder","-€ 2000",IF(G38="onacceptabel"," KO "," "))))</f>
        <v xml:space="preserve"> </v>
      </c>
      <c r="H39" s="71"/>
      <c r="J39" s="58" t="str">
        <f>IF(J38="beter","€ 2.000",IF(J38="vergelijkbaar","€ 500",IF(J38="minder","-€ 2000",IF(J38="onacceptabel"," KO "," "))))</f>
        <v xml:space="preserve"> </v>
      </c>
      <c r="K39" s="71"/>
    </row>
    <row r="40" spans="1:11" ht="20" customHeight="1" x14ac:dyDescent="0.2">
      <c r="A40" s="69" t="str">
        <f>Productdemonstratie!A8:A8</f>
        <v>5. Mate veiligheid (scherpe randen en hoeken)</v>
      </c>
      <c r="B40" s="26" t="str">
        <f>'Beoordelaar 1 Concierge'!$A$1</f>
        <v>Beoordelaar 1: Conciërge</v>
      </c>
      <c r="C40" s="5"/>
      <c r="D40" s="22" t="str">
        <f>'Beoordelaar 1 Concierge'!C12</f>
        <v>SCORE</v>
      </c>
      <c r="E40" s="71" t="s">
        <v>0</v>
      </c>
      <c r="G40" s="22" t="str">
        <f>'Beoordelaar 1 Concierge'!E12</f>
        <v>SCORE</v>
      </c>
      <c r="H40" s="71" t="s">
        <v>0</v>
      </c>
      <c r="J40" s="22" t="str">
        <f>'Beoordelaar 1 Concierge'!G12</f>
        <v>SCORE</v>
      </c>
      <c r="K40" s="71" t="s">
        <v>0</v>
      </c>
    </row>
    <row r="41" spans="1:11" ht="20" customHeight="1" x14ac:dyDescent="0.2">
      <c r="A41" s="70"/>
      <c r="B41" s="26" t="str">
        <f>'Beoordelaar 2 Concierge'!$A$1</f>
        <v>Beoordelaar 2: Conciërge</v>
      </c>
      <c r="C41" s="5"/>
      <c r="D41" s="22" t="str">
        <f>'Beoordelaar 2 Concierge'!C12</f>
        <v>SCORE</v>
      </c>
      <c r="E41" s="71"/>
      <c r="G41" s="22" t="str">
        <f>'Beoordelaar 2 Concierge'!E12</f>
        <v>SCORE</v>
      </c>
      <c r="H41" s="71"/>
      <c r="J41" s="22" t="str">
        <f>'Beoordelaar 2 Concierge'!G12</f>
        <v>SCORE</v>
      </c>
      <c r="K41" s="71"/>
    </row>
    <row r="42" spans="1:11" ht="20" customHeight="1" x14ac:dyDescent="0.2">
      <c r="A42" s="70"/>
      <c r="B42" s="26" t="str">
        <f>'Beoordelaar 3 Docent'!$A$1</f>
        <v>Beoordelaar 3: Docent</v>
      </c>
      <c r="C42" s="5"/>
      <c r="D42" s="22" t="str">
        <f>'Beoordelaar 3 Docent'!C12</f>
        <v>SCORE</v>
      </c>
      <c r="E42" s="71"/>
      <c r="G42" s="22" t="str">
        <f>'Beoordelaar 3 Docent'!E12</f>
        <v>SCORE</v>
      </c>
      <c r="H42" s="71"/>
      <c r="J42" s="22" t="str">
        <f>'Beoordelaar 3 Docent'!G12</f>
        <v>SCORE</v>
      </c>
      <c r="K42" s="71"/>
    </row>
    <row r="43" spans="1:11" ht="20" customHeight="1" x14ac:dyDescent="0.2">
      <c r="A43" s="70"/>
      <c r="B43" s="26" t="str">
        <f>'Beoordelaar 4 Docent'!$A$1</f>
        <v>Beoordelaar 4: Docent</v>
      </c>
      <c r="C43" s="5"/>
      <c r="D43" s="22" t="str">
        <f>'Beoordelaar 4 Docent'!C12</f>
        <v>SCORE</v>
      </c>
      <c r="E43" s="71"/>
      <c r="G43" s="22" t="str">
        <f>'Beoordelaar 4 Docent'!E12</f>
        <v>SCORE</v>
      </c>
      <c r="H43" s="71"/>
      <c r="J43" s="22" t="str">
        <f>'Beoordelaar 4 Docent'!G12</f>
        <v>SCORE</v>
      </c>
      <c r="K43" s="71"/>
    </row>
    <row r="44" spans="1:11" ht="20" customHeight="1" x14ac:dyDescent="0.2">
      <c r="A44" s="70"/>
      <c r="B44" s="26" t="str">
        <f>'Beoordelaar 5 Mw Bestuursbureau'!$A$1</f>
        <v>Beoordelaar 5: Medewerker Bestuursbureau</v>
      </c>
      <c r="C44" s="5"/>
      <c r="D44" s="22" t="str">
        <f>'Beoordelaar 5 Mw Bestuursbureau'!C12</f>
        <v>SCORE</v>
      </c>
      <c r="E44" s="71"/>
      <c r="G44" s="22" t="str">
        <f>'Beoordelaar 5 Mw Bestuursbureau'!E12</f>
        <v>SCORE</v>
      </c>
      <c r="H44" s="71"/>
      <c r="J44" s="22" t="str">
        <f>'Beoordelaar 5 Mw Bestuursbureau'!G12</f>
        <v>SCORE</v>
      </c>
      <c r="K44" s="71"/>
    </row>
    <row r="45" spans="1:11" ht="20" customHeight="1" x14ac:dyDescent="0.2">
      <c r="A45" s="48"/>
      <c r="B45" s="26" t="str">
        <f>'Beoordelaar 6 Facilitair Man.'!$A$1</f>
        <v>Beoordelaar 6: Facilitair Manager</v>
      </c>
      <c r="C45" s="5"/>
      <c r="D45" s="22" t="str">
        <f>'Beoordelaar 6 Facilitair Man.'!C12</f>
        <v>SCORE</v>
      </c>
      <c r="E45" s="71"/>
      <c r="G45" s="22" t="str">
        <f>'Beoordelaar 6 Facilitair Man.'!E12</f>
        <v>SCORE</v>
      </c>
      <c r="H45" s="71"/>
      <c r="J45" s="22" t="str">
        <f>'Beoordelaar 6 Facilitair Man.'!G12</f>
        <v>SCORE</v>
      </c>
      <c r="K45" s="71"/>
    </row>
    <row r="46" spans="1:11" ht="20" customHeight="1" x14ac:dyDescent="0.2">
      <c r="A46" s="48"/>
      <c r="B46" s="26" t="str">
        <f>'Beoordelaar 7 Teamleider Bv.'!$A$1</f>
        <v>Beoordelaar 7: Teamleider Bedrijfsvoering</v>
      </c>
      <c r="C46" s="5"/>
      <c r="D46" s="22" t="str">
        <f>'Beoordelaar 7 Teamleider Bv.'!C12</f>
        <v>SCORE</v>
      </c>
      <c r="E46" s="71"/>
      <c r="G46" s="22" t="str">
        <f>'Beoordelaar 7 Teamleider Bv.'!E12</f>
        <v>SCORE</v>
      </c>
      <c r="H46" s="71"/>
      <c r="J46" s="22" t="str">
        <f>'Beoordelaar 7 Teamleider Bv.'!G12</f>
        <v>SCORE</v>
      </c>
      <c r="K46" s="71"/>
    </row>
    <row r="47" spans="1:11" ht="20" customHeight="1" x14ac:dyDescent="0.2">
      <c r="A47" s="72" t="s">
        <v>1</v>
      </c>
      <c r="B47" s="72"/>
      <c r="C47" s="5"/>
      <c r="D47" s="21" t="s">
        <v>2</v>
      </c>
      <c r="E47" s="71"/>
      <c r="G47" s="21" t="s">
        <v>2</v>
      </c>
      <c r="H47" s="71"/>
      <c r="J47" s="21" t="s">
        <v>2</v>
      </c>
      <c r="K47" s="71"/>
    </row>
    <row r="48" spans="1:11" ht="20" customHeight="1" x14ac:dyDescent="0.2">
      <c r="A48" s="73"/>
      <c r="B48" s="73"/>
      <c r="C48" s="5"/>
      <c r="D48" s="58" t="str">
        <f>IF(D47="beter","€ 2.000",IF(D47="vergelijkbaar","€ 500",IF(D47="minder","-€ 2000",IF(D47="onacceptabel"," KO "," "))))</f>
        <v xml:space="preserve"> </v>
      </c>
      <c r="E48" s="71"/>
      <c r="G48" s="58" t="str">
        <f>IF(G47="beter","€ 2.000",IF(G47="vergelijkbaar","€ 500",IF(G47="minder","-€ 2000",IF(G47="onacceptabel"," KO "," "))))</f>
        <v xml:space="preserve"> </v>
      </c>
      <c r="H48" s="71"/>
      <c r="J48" s="58" t="str">
        <f>IF(J47="beter","€ 2.000",IF(J47="vergelijkbaar","€ 500",IF(J47="minder","-€ 2000",IF(J47="onacceptabel"," KO "," "))))</f>
        <v xml:space="preserve"> </v>
      </c>
      <c r="K48" s="71"/>
    </row>
    <row r="49" spans="1:11" ht="31" customHeight="1" x14ac:dyDescent="0.2">
      <c r="A49" s="65" t="s">
        <v>19</v>
      </c>
      <c r="B49" s="66"/>
      <c r="C49" s="24"/>
      <c r="D49" s="67" t="e">
        <f>D12+D21+D30+D39+D48</f>
        <v>#VALUE!</v>
      </c>
      <c r="E49" s="68"/>
      <c r="G49" s="67" t="e">
        <f>G12+G21+G30+G39+G48</f>
        <v>#VALUE!</v>
      </c>
      <c r="H49" s="68"/>
      <c r="J49" s="67" t="e">
        <f>J12+J21+J30+J39+J48</f>
        <v>#VALUE!</v>
      </c>
      <c r="K49" s="68"/>
    </row>
    <row r="50" spans="1:11" ht="20" customHeight="1" x14ac:dyDescent="0.2">
      <c r="C50"/>
      <c r="D50" s="35" t="s">
        <v>24</v>
      </c>
      <c r="G50" s="35" t="s">
        <v>24</v>
      </c>
      <c r="J50" s="35" t="s">
        <v>24</v>
      </c>
    </row>
    <row r="51" spans="1:11" ht="20" customHeight="1" x14ac:dyDescent="0.2">
      <c r="A51" s="82" t="str">
        <f>Productdemonstratie!A9</f>
        <v>2. 	Leerlingstoel VMBO – Item 19 prijzenblad leerlingsets.</v>
      </c>
      <c r="B51" s="83"/>
      <c r="C51" s="83"/>
      <c r="D51" s="83"/>
      <c r="E51" s="83"/>
      <c r="F51" s="83"/>
      <c r="G51" s="83"/>
      <c r="H51" s="83"/>
      <c r="I51" s="83"/>
      <c r="J51" s="83"/>
      <c r="K51" s="83"/>
    </row>
    <row r="52" spans="1:11" ht="20" customHeight="1" x14ac:dyDescent="0.2">
      <c r="A52" s="69" t="str">
        <f>Productdemonstratie!A10</f>
        <v xml:space="preserve">1. Stabiliteit </v>
      </c>
      <c r="B52" s="26" t="str">
        <f>'Beoordelaar 1 Concierge'!$A$1</f>
        <v>Beoordelaar 1: Conciërge</v>
      </c>
      <c r="C52" s="5"/>
      <c r="D52" s="25" t="str">
        <f>'Beoordelaar 1 Concierge'!C15</f>
        <v>SCORE</v>
      </c>
      <c r="E52" s="74" t="s">
        <v>0</v>
      </c>
      <c r="G52" s="25" t="str">
        <f>'Beoordelaar 1 Concierge'!E15</f>
        <v>SCORE</v>
      </c>
      <c r="H52" s="74" t="s">
        <v>0</v>
      </c>
      <c r="J52" s="25" t="str">
        <f>'Beoordelaar 1 Concierge'!G15</f>
        <v>SCORE</v>
      </c>
      <c r="K52" s="74" t="s">
        <v>0</v>
      </c>
    </row>
    <row r="53" spans="1:11" ht="20" customHeight="1" x14ac:dyDescent="0.2">
      <c r="A53" s="70"/>
      <c r="B53" s="26" t="str">
        <f>'Beoordelaar 2 Concierge'!$A$1</f>
        <v>Beoordelaar 2: Conciërge</v>
      </c>
      <c r="C53" s="5"/>
      <c r="D53" s="22" t="str">
        <f>'Beoordelaar 2 Concierge'!C15</f>
        <v>SCORE</v>
      </c>
      <c r="E53" s="71"/>
      <c r="G53" s="22" t="str">
        <f>'Beoordelaar 2 Concierge'!E15</f>
        <v>SCORE</v>
      </c>
      <c r="H53" s="71"/>
      <c r="J53" s="22" t="str">
        <f>'Beoordelaar 2 Concierge'!G15</f>
        <v>SCORE</v>
      </c>
      <c r="K53" s="71"/>
    </row>
    <row r="54" spans="1:11" ht="20" customHeight="1" x14ac:dyDescent="0.2">
      <c r="A54" s="70"/>
      <c r="B54" s="26" t="str">
        <f>'Beoordelaar 3 Docent'!$A$1</f>
        <v>Beoordelaar 3: Docent</v>
      </c>
      <c r="C54" s="5"/>
      <c r="D54" s="22" t="str">
        <f>'Beoordelaar 3 Docent'!C15</f>
        <v>SCORE</v>
      </c>
      <c r="E54" s="71"/>
      <c r="G54" s="22" t="str">
        <f>'Beoordelaar 3 Docent'!E15</f>
        <v>SCORE</v>
      </c>
      <c r="H54" s="71"/>
      <c r="J54" s="22" t="str">
        <f>'Beoordelaar 3 Docent'!G15</f>
        <v>SCORE</v>
      </c>
      <c r="K54" s="71"/>
    </row>
    <row r="55" spans="1:11" ht="20" customHeight="1" x14ac:dyDescent="0.2">
      <c r="A55" s="70"/>
      <c r="B55" s="26" t="str">
        <f>'Beoordelaar 4 Docent'!$A$1</f>
        <v>Beoordelaar 4: Docent</v>
      </c>
      <c r="C55" s="5"/>
      <c r="D55" s="22" t="str">
        <f>'Beoordelaar 4 Docent'!C15</f>
        <v>SCORE</v>
      </c>
      <c r="E55" s="71"/>
      <c r="G55" s="22" t="str">
        <f>'Beoordelaar 4 Docent'!E15</f>
        <v>SCORE</v>
      </c>
      <c r="H55" s="71"/>
      <c r="J55" s="22" t="str">
        <f>'Beoordelaar 4 Docent'!G15</f>
        <v>SCORE</v>
      </c>
      <c r="K55" s="71"/>
    </row>
    <row r="56" spans="1:11" ht="20" customHeight="1" x14ac:dyDescent="0.2">
      <c r="A56" s="70"/>
      <c r="B56" s="26" t="str">
        <f>'Beoordelaar 5 Mw Bestuursbureau'!$A$1</f>
        <v>Beoordelaar 5: Medewerker Bestuursbureau</v>
      </c>
      <c r="C56" s="5"/>
      <c r="D56" s="22" t="str">
        <f>'Beoordelaar 5 Mw Bestuursbureau'!C15</f>
        <v>SCORE</v>
      </c>
      <c r="E56" s="71"/>
      <c r="G56" s="22" t="str">
        <f>'Beoordelaar 5 Mw Bestuursbureau'!E15</f>
        <v>SCORE</v>
      </c>
      <c r="H56" s="71"/>
      <c r="J56" s="22" t="str">
        <f>'Beoordelaar 5 Mw Bestuursbureau'!G15</f>
        <v>SCORE</v>
      </c>
      <c r="K56" s="71"/>
    </row>
    <row r="57" spans="1:11" ht="20" customHeight="1" x14ac:dyDescent="0.2">
      <c r="A57" s="48"/>
      <c r="B57" s="26" t="str">
        <f>'Beoordelaar 6 Facilitair Man.'!$A$1</f>
        <v>Beoordelaar 6: Facilitair Manager</v>
      </c>
      <c r="C57" s="5"/>
      <c r="D57" s="22" t="str">
        <f>'Beoordelaar 6 Facilitair Man.'!C15</f>
        <v>SCORE</v>
      </c>
      <c r="E57" s="71"/>
      <c r="G57" s="22" t="str">
        <f>'Beoordelaar 6 Facilitair Man.'!E15</f>
        <v>SCORE</v>
      </c>
      <c r="H57" s="71"/>
      <c r="J57" s="22" t="str">
        <f>'Beoordelaar 6 Facilitair Man.'!G15</f>
        <v>SCORE</v>
      </c>
      <c r="K57" s="71"/>
    </row>
    <row r="58" spans="1:11" ht="20" customHeight="1" x14ac:dyDescent="0.2">
      <c r="A58" s="48"/>
      <c r="B58" s="26" t="str">
        <f>'Beoordelaar 7 Teamleider Bv.'!$A$1</f>
        <v>Beoordelaar 7: Teamleider Bedrijfsvoering</v>
      </c>
      <c r="C58" s="5"/>
      <c r="D58" s="22" t="str">
        <f>'Beoordelaar 7 Teamleider Bv.'!C15</f>
        <v>SCORE</v>
      </c>
      <c r="E58" s="71"/>
      <c r="G58" s="22" t="str">
        <f>'Beoordelaar 7 Teamleider Bv.'!E15</f>
        <v>SCORE</v>
      </c>
      <c r="H58" s="71"/>
      <c r="J58" s="22" t="str">
        <f>'Beoordelaar 7 Teamleider Bv.'!G15</f>
        <v>SCORE</v>
      </c>
      <c r="K58" s="71"/>
    </row>
    <row r="59" spans="1:11" ht="20" customHeight="1" x14ac:dyDescent="0.2">
      <c r="A59" s="72" t="s">
        <v>1</v>
      </c>
      <c r="B59" s="72"/>
      <c r="C59" s="5"/>
      <c r="D59" s="21" t="s">
        <v>2</v>
      </c>
      <c r="E59" s="71"/>
      <c r="G59" s="21" t="s">
        <v>2</v>
      </c>
      <c r="H59" s="71"/>
      <c r="J59" s="21" t="s">
        <v>2</v>
      </c>
      <c r="K59" s="71"/>
    </row>
    <row r="60" spans="1:11" ht="20" customHeight="1" x14ac:dyDescent="0.2">
      <c r="A60" s="73"/>
      <c r="B60" s="73"/>
      <c r="C60" s="5"/>
      <c r="D60" s="58" t="str">
        <f>IF(D59="beter","€ 2.000",IF(D59="vergelijkbaar","€ 500",IF(D59="minder","-€ 2000",IF(D59="onacceptabel"," KO "," "))))</f>
        <v xml:space="preserve"> </v>
      </c>
      <c r="E60" s="71"/>
      <c r="G60" s="58" t="str">
        <f>IF(G59="beter","€ 2.000",IF(G59="vergelijkbaar","€ 500",IF(G59="minder","-€ 2000",IF(G59="onacceptabel"," KO "," "))))</f>
        <v xml:space="preserve"> </v>
      </c>
      <c r="H60" s="71"/>
      <c r="J60" s="58" t="str">
        <f>IF(J59="beter","€ 2.000",IF(J59="vergelijkbaar","€ 500",IF(J59="minder","-€ 2000",IF(J59="onacceptabel"," KO "," "))))</f>
        <v xml:space="preserve"> </v>
      </c>
      <c r="K60" s="71"/>
    </row>
    <row r="61" spans="1:11" ht="20" customHeight="1" x14ac:dyDescent="0.2">
      <c r="A61" s="69" t="str">
        <f>Productdemonstratie!A11</f>
        <v>2. Constructie tussen frame en zitting</v>
      </c>
      <c r="B61" s="26" t="str">
        <f>'Beoordelaar 1 Concierge'!$A$1</f>
        <v>Beoordelaar 1: Conciërge</v>
      </c>
      <c r="C61" s="5"/>
      <c r="D61" s="22" t="str">
        <f>'Beoordelaar 1 Concierge'!C17</f>
        <v>SCORE</v>
      </c>
      <c r="E61" s="71" t="s">
        <v>0</v>
      </c>
      <c r="G61" s="22" t="str">
        <f>'Beoordelaar 1 Concierge'!E17</f>
        <v>SCORE</v>
      </c>
      <c r="H61" s="71" t="s">
        <v>0</v>
      </c>
      <c r="J61" s="22" t="str">
        <f>'Beoordelaar 1 Concierge'!G17</f>
        <v>SCORE</v>
      </c>
      <c r="K61" s="71" t="s">
        <v>0</v>
      </c>
    </row>
    <row r="62" spans="1:11" ht="20" customHeight="1" x14ac:dyDescent="0.2">
      <c r="A62" s="70"/>
      <c r="B62" s="26" t="str">
        <f>'Beoordelaar 2 Concierge'!$A$1</f>
        <v>Beoordelaar 2: Conciërge</v>
      </c>
      <c r="C62" s="5"/>
      <c r="D62" s="22" t="str">
        <f>'Beoordelaar 2 Concierge'!C17</f>
        <v>SCORE</v>
      </c>
      <c r="E62" s="71"/>
      <c r="G62" s="22" t="str">
        <f>'Beoordelaar 2 Concierge'!E17</f>
        <v>SCORE</v>
      </c>
      <c r="H62" s="71"/>
      <c r="J62" s="22" t="str">
        <f>'Beoordelaar 2 Concierge'!G17</f>
        <v>SCORE</v>
      </c>
      <c r="K62" s="71"/>
    </row>
    <row r="63" spans="1:11" ht="20" customHeight="1" x14ac:dyDescent="0.2">
      <c r="A63" s="70"/>
      <c r="B63" s="26" t="str">
        <f>'Beoordelaar 3 Docent'!$A$1</f>
        <v>Beoordelaar 3: Docent</v>
      </c>
      <c r="C63" s="5"/>
      <c r="D63" s="22" t="str">
        <f>'Beoordelaar 3 Docent'!C17</f>
        <v>SCORE</v>
      </c>
      <c r="E63" s="71"/>
      <c r="G63" s="22" t="str">
        <f>'Beoordelaar 3 Docent'!E17</f>
        <v>SCORE</v>
      </c>
      <c r="H63" s="71"/>
      <c r="J63" s="22" t="str">
        <f>'Beoordelaar 3 Docent'!G17</f>
        <v>SCORE</v>
      </c>
      <c r="K63" s="71"/>
    </row>
    <row r="64" spans="1:11" ht="20" customHeight="1" x14ac:dyDescent="0.2">
      <c r="A64" s="70"/>
      <c r="B64" s="26" t="str">
        <f>'Beoordelaar 4 Docent'!$A$1</f>
        <v>Beoordelaar 4: Docent</v>
      </c>
      <c r="C64" s="5"/>
      <c r="D64" s="22" t="str">
        <f>'Beoordelaar 4 Docent'!C17</f>
        <v>SCORE</v>
      </c>
      <c r="E64" s="71"/>
      <c r="G64" s="22" t="str">
        <f>'Beoordelaar 4 Docent'!E17</f>
        <v>SCORE</v>
      </c>
      <c r="H64" s="71"/>
      <c r="J64" s="22" t="str">
        <f>'Beoordelaar 4 Docent'!G17</f>
        <v>SCORE</v>
      </c>
      <c r="K64" s="71"/>
    </row>
    <row r="65" spans="1:11" ht="20" customHeight="1" x14ac:dyDescent="0.2">
      <c r="A65" s="70"/>
      <c r="B65" s="26" t="str">
        <f>'Beoordelaar 5 Mw Bestuursbureau'!$A$1</f>
        <v>Beoordelaar 5: Medewerker Bestuursbureau</v>
      </c>
      <c r="C65" s="5"/>
      <c r="D65" s="22" t="str">
        <f>'Beoordelaar 5 Mw Bestuursbureau'!C17</f>
        <v>SCORE</v>
      </c>
      <c r="E65" s="71"/>
      <c r="G65" s="22" t="str">
        <f>'Beoordelaar 5 Mw Bestuursbureau'!E17</f>
        <v>SCORE</v>
      </c>
      <c r="H65" s="71"/>
      <c r="J65" s="22" t="str">
        <f>'Beoordelaar 5 Mw Bestuursbureau'!G17</f>
        <v>SCORE</v>
      </c>
      <c r="K65" s="71"/>
    </row>
    <row r="66" spans="1:11" ht="20" customHeight="1" x14ac:dyDescent="0.2">
      <c r="A66" s="48"/>
      <c r="B66" s="26" t="str">
        <f>'Beoordelaar 6 Facilitair Man.'!$A$1</f>
        <v>Beoordelaar 6: Facilitair Manager</v>
      </c>
      <c r="C66" s="5"/>
      <c r="D66" s="22" t="str">
        <f>'Beoordelaar 6 Facilitair Man.'!C17</f>
        <v>SCORE</v>
      </c>
      <c r="E66" s="71"/>
      <c r="G66" s="22" t="str">
        <f>'Beoordelaar 6 Facilitair Man.'!E17</f>
        <v>SCORE</v>
      </c>
      <c r="H66" s="71"/>
      <c r="J66" s="22" t="str">
        <f>'Beoordelaar 6 Facilitair Man.'!G17</f>
        <v>SCORE</v>
      </c>
      <c r="K66" s="71"/>
    </row>
    <row r="67" spans="1:11" ht="20" customHeight="1" x14ac:dyDescent="0.2">
      <c r="A67" s="48"/>
      <c r="B67" s="26" t="str">
        <f>'Beoordelaar 7 Teamleider Bv.'!$A$1</f>
        <v>Beoordelaar 7: Teamleider Bedrijfsvoering</v>
      </c>
      <c r="C67" s="5"/>
      <c r="D67" s="22" t="str">
        <f>'Beoordelaar 7 Teamleider Bv.'!C17</f>
        <v>SCORE</v>
      </c>
      <c r="E67" s="71"/>
      <c r="G67" s="22" t="str">
        <f>'Beoordelaar 7 Teamleider Bv.'!E17</f>
        <v>SCORE</v>
      </c>
      <c r="H67" s="71"/>
      <c r="J67" s="22" t="str">
        <f>'Beoordelaar 7 Teamleider Bv.'!G17</f>
        <v>SCORE</v>
      </c>
      <c r="K67" s="71"/>
    </row>
    <row r="68" spans="1:11" ht="20" customHeight="1" x14ac:dyDescent="0.2">
      <c r="A68" s="72" t="s">
        <v>1</v>
      </c>
      <c r="B68" s="72"/>
      <c r="C68" s="5"/>
      <c r="D68" s="21" t="s">
        <v>2</v>
      </c>
      <c r="E68" s="71"/>
      <c r="G68" s="21" t="s">
        <v>2</v>
      </c>
      <c r="H68" s="71"/>
      <c r="J68" s="21" t="s">
        <v>2</v>
      </c>
      <c r="K68" s="71"/>
    </row>
    <row r="69" spans="1:11" ht="20" customHeight="1" x14ac:dyDescent="0.2">
      <c r="A69" s="73"/>
      <c r="B69" s="73"/>
      <c r="C69" s="5"/>
      <c r="D69" s="58" t="str">
        <f>IF(D68="beter","€ 2.000",IF(D68="vergelijkbaar","€ 500",IF(D68="minder","-€ 2000",IF(D68="onacceptabel"," KO "," "))))</f>
        <v xml:space="preserve"> </v>
      </c>
      <c r="E69" s="71"/>
      <c r="G69" s="58" t="str">
        <f>IF(G68="beter","€ 2.000",IF(G68="vergelijkbaar","€ 500",IF(G68="minder","-€ 2000",IF(G68="onacceptabel"," KO "," "))))</f>
        <v xml:space="preserve"> </v>
      </c>
      <c r="H69" s="71"/>
      <c r="J69" s="58" t="str">
        <f>IF(J68="beter","€ 2.000",IF(J68="vergelijkbaar","€ 500",IF(J68="minder","-€ 2000",IF(J68="onacceptabel"," KO "," "))))</f>
        <v xml:space="preserve"> </v>
      </c>
      <c r="K69" s="71"/>
    </row>
    <row r="70" spans="1:11" ht="20" customHeight="1" x14ac:dyDescent="0.2">
      <c r="A70" s="69" t="str">
        <f>Productdemonstratie!A12</f>
        <v>3. Uitstraling/vormgeving</v>
      </c>
      <c r="B70" s="26" t="str">
        <f>'Beoordelaar 1 Concierge'!$A$1</f>
        <v>Beoordelaar 1: Conciërge</v>
      </c>
      <c r="C70" s="5"/>
      <c r="D70" s="22" t="str">
        <f>'Beoordelaar 1 Concierge'!C19</f>
        <v>SCORE</v>
      </c>
      <c r="E70" s="71" t="s">
        <v>0</v>
      </c>
      <c r="G70" s="22" t="str">
        <f>'Beoordelaar 1 Concierge'!E19</f>
        <v>SCORE</v>
      </c>
      <c r="H70" s="71" t="s">
        <v>0</v>
      </c>
      <c r="J70" s="22" t="str">
        <f>'Beoordelaar 1 Concierge'!G19</f>
        <v>SCORE</v>
      </c>
      <c r="K70" s="71" t="s">
        <v>0</v>
      </c>
    </row>
    <row r="71" spans="1:11" ht="20" customHeight="1" x14ac:dyDescent="0.2">
      <c r="A71" s="70"/>
      <c r="B71" s="26" t="str">
        <f>'Beoordelaar 2 Concierge'!$A$1</f>
        <v>Beoordelaar 2: Conciërge</v>
      </c>
      <c r="C71" s="5"/>
      <c r="D71" s="22" t="str">
        <f>'Beoordelaar 2 Concierge'!C19</f>
        <v>SCORE</v>
      </c>
      <c r="E71" s="71"/>
      <c r="G71" s="22" t="str">
        <f>'Beoordelaar 2 Concierge'!E19</f>
        <v>SCORE</v>
      </c>
      <c r="H71" s="71"/>
      <c r="J71" s="22" t="str">
        <f>'Beoordelaar 2 Concierge'!G19</f>
        <v>SCORE</v>
      </c>
      <c r="K71" s="71"/>
    </row>
    <row r="72" spans="1:11" ht="20" customHeight="1" x14ac:dyDescent="0.2">
      <c r="A72" s="70"/>
      <c r="B72" s="26" t="str">
        <f>'Beoordelaar 3 Docent'!$A$1</f>
        <v>Beoordelaar 3: Docent</v>
      </c>
      <c r="C72" s="5"/>
      <c r="D72" s="22" t="str">
        <f>'Beoordelaar 3 Docent'!C19</f>
        <v>SCORE</v>
      </c>
      <c r="E72" s="71"/>
      <c r="G72" s="22" t="str">
        <f>'Beoordelaar 3 Docent'!E19</f>
        <v>SCORE</v>
      </c>
      <c r="H72" s="71"/>
      <c r="J72" s="22" t="str">
        <f>'Beoordelaar 3 Docent'!G19</f>
        <v>SCORE</v>
      </c>
      <c r="K72" s="71"/>
    </row>
    <row r="73" spans="1:11" ht="20" customHeight="1" x14ac:dyDescent="0.2">
      <c r="A73" s="70"/>
      <c r="B73" s="26" t="str">
        <f>'Beoordelaar 4 Docent'!$A$1</f>
        <v>Beoordelaar 4: Docent</v>
      </c>
      <c r="C73" s="5"/>
      <c r="D73" s="22" t="str">
        <f>'Beoordelaar 4 Docent'!C19</f>
        <v>SCORE</v>
      </c>
      <c r="E73" s="71"/>
      <c r="G73" s="22" t="str">
        <f>'Beoordelaar 4 Docent'!E19</f>
        <v>SCORE</v>
      </c>
      <c r="H73" s="71"/>
      <c r="J73" s="22" t="str">
        <f>'Beoordelaar 4 Docent'!G19</f>
        <v>SCORE</v>
      </c>
      <c r="K73" s="71"/>
    </row>
    <row r="74" spans="1:11" ht="20" customHeight="1" x14ac:dyDescent="0.2">
      <c r="A74" s="70"/>
      <c r="B74" s="26" t="str">
        <f>'Beoordelaar 5 Mw Bestuursbureau'!$A$1</f>
        <v>Beoordelaar 5: Medewerker Bestuursbureau</v>
      </c>
      <c r="C74" s="5"/>
      <c r="D74" s="22" t="str">
        <f>'Beoordelaar 5 Mw Bestuursbureau'!C19</f>
        <v>SCORE</v>
      </c>
      <c r="E74" s="71"/>
      <c r="G74" s="22" t="str">
        <f>'Beoordelaar 5 Mw Bestuursbureau'!E19</f>
        <v>SCORE</v>
      </c>
      <c r="H74" s="71"/>
      <c r="J74" s="22" t="str">
        <f>'Beoordelaar 5 Mw Bestuursbureau'!G19</f>
        <v>SCORE</v>
      </c>
      <c r="K74" s="71"/>
    </row>
    <row r="75" spans="1:11" ht="20" customHeight="1" x14ac:dyDescent="0.2">
      <c r="A75" s="48"/>
      <c r="B75" s="26" t="str">
        <f>'Beoordelaar 6 Facilitair Man.'!$A$1</f>
        <v>Beoordelaar 6: Facilitair Manager</v>
      </c>
      <c r="C75" s="5"/>
      <c r="D75" s="22" t="str">
        <f>'Beoordelaar 6 Facilitair Man.'!C19</f>
        <v>SCORE</v>
      </c>
      <c r="E75" s="71"/>
      <c r="G75" s="22" t="str">
        <f>'Beoordelaar 6 Facilitair Man.'!E19</f>
        <v>SCORE</v>
      </c>
      <c r="H75" s="71"/>
      <c r="J75" s="22" t="str">
        <f>'Beoordelaar 6 Facilitair Man.'!G19</f>
        <v>SCORE</v>
      </c>
      <c r="K75" s="71"/>
    </row>
    <row r="76" spans="1:11" ht="20" customHeight="1" x14ac:dyDescent="0.2">
      <c r="A76" s="48"/>
      <c r="B76" s="26" t="str">
        <f>'Beoordelaar 7 Teamleider Bv.'!$A$1</f>
        <v>Beoordelaar 7: Teamleider Bedrijfsvoering</v>
      </c>
      <c r="C76" s="5"/>
      <c r="D76" s="22" t="str">
        <f>'Beoordelaar 7 Teamleider Bv.'!C19</f>
        <v>SCORE</v>
      </c>
      <c r="E76" s="71"/>
      <c r="G76" s="22" t="str">
        <f>'Beoordelaar 7 Teamleider Bv.'!E19</f>
        <v>SCORE</v>
      </c>
      <c r="H76" s="71"/>
      <c r="J76" s="22" t="str">
        <f>'Beoordelaar 7 Teamleider Bv.'!G19</f>
        <v>SCORE</v>
      </c>
      <c r="K76" s="71"/>
    </row>
    <row r="77" spans="1:11" ht="20" customHeight="1" x14ac:dyDescent="0.2">
      <c r="A77" s="72" t="s">
        <v>1</v>
      </c>
      <c r="B77" s="72"/>
      <c r="C77" s="5"/>
      <c r="D77" s="21" t="s">
        <v>2</v>
      </c>
      <c r="E77" s="71"/>
      <c r="G77" s="21" t="s">
        <v>2</v>
      </c>
      <c r="H77" s="71"/>
      <c r="J77" s="21" t="s">
        <v>2</v>
      </c>
      <c r="K77" s="71"/>
    </row>
    <row r="78" spans="1:11" ht="20" customHeight="1" x14ac:dyDescent="0.2">
      <c r="A78" s="73"/>
      <c r="B78" s="73"/>
      <c r="C78" s="5"/>
      <c r="D78" s="58" t="str">
        <f>IF(D77="beter","€ 2.000",IF(D77="vergelijkbaar","€ 500",IF(D77="minder","-€ 2000",IF(D77="onacceptabel"," KO "," "))))</f>
        <v xml:space="preserve"> </v>
      </c>
      <c r="E78" s="71"/>
      <c r="G78" s="58" t="str">
        <f>IF(G77="beter","€ 2.000",IF(G77="vergelijkbaar","€ 500",IF(G77="minder","-€ 2000",IF(G77="onacceptabel"," KO "," "))))</f>
        <v xml:space="preserve"> </v>
      </c>
      <c r="H78" s="71"/>
      <c r="J78" s="58" t="str">
        <f>IF(J77="beter","€ 2.000",IF(J77="vergelijkbaar","€ 500",IF(J77="minder","-€ 2000",IF(J77="onacceptabel"," KO "," "))))</f>
        <v xml:space="preserve"> </v>
      </c>
      <c r="K78" s="71"/>
    </row>
    <row r="79" spans="1:11" ht="20" customHeight="1" x14ac:dyDescent="0.2">
      <c r="A79" s="69" t="str">
        <f>Productdemonstratie!A13</f>
        <v>4. Gemak schoonmaken</v>
      </c>
      <c r="B79" s="26" t="str">
        <f>'Beoordelaar 1 Concierge'!$A$1</f>
        <v>Beoordelaar 1: Conciërge</v>
      </c>
      <c r="C79" s="5"/>
      <c r="D79" s="22" t="str">
        <f>'Beoordelaar 1 Concierge'!C21</f>
        <v>SCORE</v>
      </c>
      <c r="E79" s="71" t="s">
        <v>0</v>
      </c>
      <c r="G79" s="22" t="str">
        <f>'Beoordelaar 1 Concierge'!E21</f>
        <v>SCORE</v>
      </c>
      <c r="H79" s="71" t="s">
        <v>0</v>
      </c>
      <c r="J79" s="22" t="str">
        <f>'Beoordelaar 1 Concierge'!G21</f>
        <v>SCORE</v>
      </c>
      <c r="K79" s="71" t="s">
        <v>0</v>
      </c>
    </row>
    <row r="80" spans="1:11" ht="20" customHeight="1" x14ac:dyDescent="0.2">
      <c r="A80" s="70"/>
      <c r="B80" s="26" t="str">
        <f>'Beoordelaar 2 Concierge'!$A$1</f>
        <v>Beoordelaar 2: Conciërge</v>
      </c>
      <c r="C80" s="5"/>
      <c r="D80" s="22" t="str">
        <f>'Beoordelaar 2 Concierge'!C21</f>
        <v>SCORE</v>
      </c>
      <c r="E80" s="71"/>
      <c r="G80" s="22" t="str">
        <f>'Beoordelaar 2 Concierge'!E21</f>
        <v>SCORE</v>
      </c>
      <c r="H80" s="71"/>
      <c r="J80" s="22" t="str">
        <f>'Beoordelaar 2 Concierge'!G21</f>
        <v>SCORE</v>
      </c>
      <c r="K80" s="71"/>
    </row>
    <row r="81" spans="1:11" ht="20" customHeight="1" x14ac:dyDescent="0.2">
      <c r="A81" s="70"/>
      <c r="B81" s="26" t="str">
        <f>'Beoordelaar 3 Docent'!$A$1</f>
        <v>Beoordelaar 3: Docent</v>
      </c>
      <c r="C81" s="5"/>
      <c r="D81" s="22" t="str">
        <f>'Beoordelaar 3 Docent'!C21</f>
        <v>SCORE</v>
      </c>
      <c r="E81" s="71"/>
      <c r="G81" s="22" t="str">
        <f>'Beoordelaar 3 Docent'!E21</f>
        <v>SCORE</v>
      </c>
      <c r="H81" s="71"/>
      <c r="J81" s="22" t="str">
        <f>'Beoordelaar 3 Docent'!G21</f>
        <v>SCORE</v>
      </c>
      <c r="K81" s="71"/>
    </row>
    <row r="82" spans="1:11" ht="20" customHeight="1" x14ac:dyDescent="0.2">
      <c r="A82" s="70"/>
      <c r="B82" s="26" t="str">
        <f>'Beoordelaar 4 Docent'!$A$1</f>
        <v>Beoordelaar 4: Docent</v>
      </c>
      <c r="C82" s="5"/>
      <c r="D82" s="22" t="str">
        <f>'Beoordelaar 4 Docent'!C21</f>
        <v>SCORE</v>
      </c>
      <c r="E82" s="71"/>
      <c r="G82" s="22" t="str">
        <f>'Beoordelaar 4 Docent'!E21</f>
        <v>SCORE</v>
      </c>
      <c r="H82" s="71"/>
      <c r="J82" s="22" t="str">
        <f>'Beoordelaar 4 Docent'!G21</f>
        <v>SCORE</v>
      </c>
      <c r="K82" s="71"/>
    </row>
    <row r="83" spans="1:11" ht="20" customHeight="1" x14ac:dyDescent="0.2">
      <c r="A83" s="70"/>
      <c r="B83" s="26" t="str">
        <f>'Beoordelaar 5 Mw Bestuursbureau'!$A$1</f>
        <v>Beoordelaar 5: Medewerker Bestuursbureau</v>
      </c>
      <c r="C83" s="5"/>
      <c r="D83" s="22" t="str">
        <f>'Beoordelaar 5 Mw Bestuursbureau'!C21</f>
        <v>SCORE</v>
      </c>
      <c r="E83" s="71"/>
      <c r="G83" s="22" t="str">
        <f>'Beoordelaar 5 Mw Bestuursbureau'!E21</f>
        <v>SCORE</v>
      </c>
      <c r="H83" s="71"/>
      <c r="J83" s="22" t="str">
        <f>'Beoordelaar 5 Mw Bestuursbureau'!G21</f>
        <v>SCORE</v>
      </c>
      <c r="K83" s="71"/>
    </row>
    <row r="84" spans="1:11" ht="20" customHeight="1" x14ac:dyDescent="0.2">
      <c r="A84" s="48"/>
      <c r="B84" s="26" t="str">
        <f>'Beoordelaar 6 Facilitair Man.'!$A$1</f>
        <v>Beoordelaar 6: Facilitair Manager</v>
      </c>
      <c r="C84" s="5"/>
      <c r="D84" s="22" t="str">
        <f>'Beoordelaar 6 Facilitair Man.'!C21</f>
        <v>SCORE</v>
      </c>
      <c r="E84" s="71"/>
      <c r="G84" s="22" t="str">
        <f>'Beoordelaar 6 Facilitair Man.'!E21</f>
        <v>SCORE</v>
      </c>
      <c r="H84" s="71"/>
      <c r="J84" s="22" t="str">
        <f>'Beoordelaar 6 Facilitair Man.'!G21</f>
        <v>SCORE</v>
      </c>
      <c r="K84" s="71"/>
    </row>
    <row r="85" spans="1:11" ht="20" customHeight="1" x14ac:dyDescent="0.2">
      <c r="A85" s="48"/>
      <c r="B85" s="26" t="str">
        <f>'Beoordelaar 7 Teamleider Bv.'!$A$1</f>
        <v>Beoordelaar 7: Teamleider Bedrijfsvoering</v>
      </c>
      <c r="C85" s="5"/>
      <c r="D85" s="22" t="str">
        <f>'Beoordelaar 7 Teamleider Bv.'!C21</f>
        <v>SCORE</v>
      </c>
      <c r="E85" s="71"/>
      <c r="G85" s="22" t="str">
        <f>'Beoordelaar 7 Teamleider Bv.'!E21</f>
        <v>SCORE</v>
      </c>
      <c r="H85" s="71"/>
      <c r="J85" s="22" t="str">
        <f>'Beoordelaar 7 Teamleider Bv.'!G21</f>
        <v>SCORE</v>
      </c>
      <c r="K85" s="71"/>
    </row>
    <row r="86" spans="1:11" ht="20" customHeight="1" x14ac:dyDescent="0.2">
      <c r="A86" s="72" t="s">
        <v>1</v>
      </c>
      <c r="B86" s="72"/>
      <c r="C86" s="5"/>
      <c r="D86" s="21" t="s">
        <v>2</v>
      </c>
      <c r="E86" s="71"/>
      <c r="G86" s="21" t="s">
        <v>2</v>
      </c>
      <c r="H86" s="71"/>
      <c r="J86" s="21" t="s">
        <v>2</v>
      </c>
      <c r="K86" s="71"/>
    </row>
    <row r="87" spans="1:11" ht="20" customHeight="1" x14ac:dyDescent="0.2">
      <c r="A87" s="73"/>
      <c r="B87" s="73"/>
      <c r="C87" s="5"/>
      <c r="D87" s="58" t="str">
        <f>IF(D86="beter","€ 2.000",IF(D86="vergelijkbaar","€ 500",IF(D86="minder","-€ 2000",IF(D86="onacceptabel"," KO "," "))))</f>
        <v xml:space="preserve"> </v>
      </c>
      <c r="E87" s="71"/>
      <c r="G87" s="58" t="str">
        <f>IF(G86="beter","€ 2.000",IF(G86="vergelijkbaar","€ 500",IF(G86="minder","-€ 2000",IF(G86="onacceptabel"," KO "," "))))</f>
        <v xml:space="preserve"> </v>
      </c>
      <c r="H87" s="71"/>
      <c r="J87" s="58" t="str">
        <f>IF(J86="beter","€ 2.000",IF(J86="vergelijkbaar","€ 500",IF(J86="minder","-€ 2000",IF(J86="onacceptabel"," KO "," "))))</f>
        <v xml:space="preserve"> </v>
      </c>
      <c r="K87" s="71"/>
    </row>
    <row r="88" spans="1:11" ht="20" customHeight="1" x14ac:dyDescent="0.2">
      <c r="A88" s="69" t="str">
        <f>Productdemonstratie!A14</f>
        <v>5. Mate veiligheid (scherpe randen en hoeken)</v>
      </c>
      <c r="B88" s="26" t="str">
        <f>'Beoordelaar 1 Concierge'!$A$1</f>
        <v>Beoordelaar 1: Conciërge</v>
      </c>
      <c r="C88" s="5"/>
      <c r="D88" s="22" t="str">
        <f>'Beoordelaar 1 Concierge'!C23</f>
        <v>SCORE</v>
      </c>
      <c r="E88" s="71" t="s">
        <v>0</v>
      </c>
      <c r="G88" s="22" t="str">
        <f>'Beoordelaar 1 Concierge'!E23</f>
        <v>SCORE</v>
      </c>
      <c r="H88" s="71" t="s">
        <v>0</v>
      </c>
      <c r="J88" s="22" t="str">
        <f>'Beoordelaar 1 Concierge'!G23</f>
        <v>SCORE</v>
      </c>
      <c r="K88" s="71" t="s">
        <v>0</v>
      </c>
    </row>
    <row r="89" spans="1:11" ht="20" customHeight="1" x14ac:dyDescent="0.2">
      <c r="A89" s="70"/>
      <c r="B89" s="26" t="str">
        <f>'Beoordelaar 2 Concierge'!$A$1</f>
        <v>Beoordelaar 2: Conciërge</v>
      </c>
      <c r="C89" s="5"/>
      <c r="D89" s="22" t="str">
        <f>'Beoordelaar 2 Concierge'!C23</f>
        <v>SCORE</v>
      </c>
      <c r="E89" s="71"/>
      <c r="G89" s="22" t="str">
        <f>'Beoordelaar 2 Concierge'!E23</f>
        <v>SCORE</v>
      </c>
      <c r="H89" s="71"/>
      <c r="J89" s="22" t="str">
        <f>'Beoordelaar 2 Concierge'!G23</f>
        <v>SCORE</v>
      </c>
      <c r="K89" s="71"/>
    </row>
    <row r="90" spans="1:11" ht="20" customHeight="1" x14ac:dyDescent="0.2">
      <c r="A90" s="70"/>
      <c r="B90" s="26" t="str">
        <f>'Beoordelaar 3 Docent'!$A$1</f>
        <v>Beoordelaar 3: Docent</v>
      </c>
      <c r="C90" s="5"/>
      <c r="D90" s="22" t="str">
        <f>'Beoordelaar 3 Docent'!C23</f>
        <v>SCORE</v>
      </c>
      <c r="E90" s="71"/>
      <c r="G90" s="22" t="str">
        <f>'Beoordelaar 3 Docent'!E23</f>
        <v>SCORE</v>
      </c>
      <c r="H90" s="71"/>
      <c r="J90" s="22" t="str">
        <f>'Beoordelaar 3 Docent'!G23</f>
        <v>SCORE</v>
      </c>
      <c r="K90" s="71"/>
    </row>
    <row r="91" spans="1:11" ht="20" customHeight="1" x14ac:dyDescent="0.2">
      <c r="A91" s="70"/>
      <c r="B91" s="26" t="str">
        <f>'Beoordelaar 4 Docent'!$A$1</f>
        <v>Beoordelaar 4: Docent</v>
      </c>
      <c r="C91" s="5"/>
      <c r="D91" s="22" t="str">
        <f>'Beoordelaar 4 Docent'!C23</f>
        <v>SCORE</v>
      </c>
      <c r="E91" s="71"/>
      <c r="G91" s="22" t="str">
        <f>'Beoordelaar 4 Docent'!E23</f>
        <v>SCORE</v>
      </c>
      <c r="H91" s="71"/>
      <c r="J91" s="22" t="str">
        <f>'Beoordelaar 4 Docent'!G23</f>
        <v>SCORE</v>
      </c>
      <c r="K91" s="71"/>
    </row>
    <row r="92" spans="1:11" ht="20" customHeight="1" x14ac:dyDescent="0.2">
      <c r="A92" s="70"/>
      <c r="B92" s="26" t="str">
        <f>'Beoordelaar 5 Mw Bestuursbureau'!$A$1</f>
        <v>Beoordelaar 5: Medewerker Bestuursbureau</v>
      </c>
      <c r="C92" s="5"/>
      <c r="D92" s="22" t="str">
        <f>'Beoordelaar 5 Mw Bestuursbureau'!C23</f>
        <v>SCORE</v>
      </c>
      <c r="E92" s="71"/>
      <c r="G92" s="22" t="str">
        <f>'Beoordelaar 5 Mw Bestuursbureau'!E23</f>
        <v>SCORE</v>
      </c>
      <c r="H92" s="71"/>
      <c r="J92" s="22" t="str">
        <f>'Beoordelaar 5 Mw Bestuursbureau'!G23</f>
        <v>SCORE</v>
      </c>
      <c r="K92" s="71"/>
    </row>
    <row r="93" spans="1:11" ht="20" customHeight="1" x14ac:dyDescent="0.2">
      <c r="A93" s="48"/>
      <c r="B93" s="26" t="str">
        <f>'Beoordelaar 6 Facilitair Man.'!$A$1</f>
        <v>Beoordelaar 6: Facilitair Manager</v>
      </c>
      <c r="C93" s="5"/>
      <c r="D93" s="22" t="str">
        <f>'Beoordelaar 6 Facilitair Man.'!C23</f>
        <v>SCORE</v>
      </c>
      <c r="E93" s="71"/>
      <c r="G93" s="22" t="str">
        <f>'Beoordelaar 6 Facilitair Man.'!E23</f>
        <v>SCORE</v>
      </c>
      <c r="H93" s="71"/>
      <c r="J93" s="22" t="str">
        <f>'Beoordelaar 6 Facilitair Man.'!G23</f>
        <v>SCORE</v>
      </c>
      <c r="K93" s="71"/>
    </row>
    <row r="94" spans="1:11" ht="20" customHeight="1" x14ac:dyDescent="0.2">
      <c r="A94" s="48"/>
      <c r="B94" s="26" t="str">
        <f>'Beoordelaar 7 Teamleider Bv.'!$A$1</f>
        <v>Beoordelaar 7: Teamleider Bedrijfsvoering</v>
      </c>
      <c r="C94" s="5"/>
      <c r="D94" s="22" t="str">
        <f>'Beoordelaar 7 Teamleider Bv.'!C23</f>
        <v>SCORE</v>
      </c>
      <c r="E94" s="71"/>
      <c r="G94" s="22" t="str">
        <f>'Beoordelaar 7 Teamleider Bv.'!E23</f>
        <v>SCORE</v>
      </c>
      <c r="H94" s="71"/>
      <c r="J94" s="22" t="str">
        <f>'Beoordelaar 7 Teamleider Bv.'!G23</f>
        <v>SCORE</v>
      </c>
      <c r="K94" s="71"/>
    </row>
    <row r="95" spans="1:11" ht="20" customHeight="1" x14ac:dyDescent="0.2">
      <c r="A95" s="72" t="s">
        <v>1</v>
      </c>
      <c r="B95" s="72"/>
      <c r="C95" s="5"/>
      <c r="D95" s="21" t="s">
        <v>2</v>
      </c>
      <c r="E95" s="71"/>
      <c r="G95" s="21" t="s">
        <v>2</v>
      </c>
      <c r="H95" s="71"/>
      <c r="J95" s="21" t="s">
        <v>2</v>
      </c>
      <c r="K95" s="71"/>
    </row>
    <row r="96" spans="1:11" ht="20" customHeight="1" x14ac:dyDescent="0.2">
      <c r="A96" s="73"/>
      <c r="B96" s="73"/>
      <c r="C96" s="5"/>
      <c r="D96" s="58" t="str">
        <f>IF(D95="beter","€ 2.000",IF(D95="vergelijkbaar","€ 500",IF(D95="minder","-€ 2000",IF(D95="onacceptabel"," KO "," "))))</f>
        <v xml:space="preserve"> </v>
      </c>
      <c r="E96" s="71"/>
      <c r="G96" s="58" t="str">
        <f>IF(G95="beter","€ 2.000",IF(G95="vergelijkbaar","€ 500",IF(G95="minder","-€ 2000",IF(G95="onacceptabel"," KO "," "))))</f>
        <v xml:space="preserve"> </v>
      </c>
      <c r="H96" s="71"/>
      <c r="J96" s="58" t="str">
        <f>IF(J95="beter","€ 2.000",IF(J95="vergelijkbaar","€ 500",IF(J95="minder","-€ 2000",IF(J95="onacceptabel"," KO "," "))))</f>
        <v xml:space="preserve"> </v>
      </c>
      <c r="K96" s="71"/>
    </row>
    <row r="97" spans="1:11" ht="20" customHeight="1" x14ac:dyDescent="0.2">
      <c r="A97" s="69" t="str">
        <f>Productdemonstratie!A15</f>
        <v>6. Zit-comfort</v>
      </c>
      <c r="B97" s="26" t="str">
        <f>'Beoordelaar 1 Concierge'!$A$1</f>
        <v>Beoordelaar 1: Conciërge</v>
      </c>
      <c r="C97" s="5"/>
      <c r="D97" s="22" t="str">
        <f>'Beoordelaar 1 Concierge'!C25</f>
        <v>SCORE</v>
      </c>
      <c r="E97" s="71" t="s">
        <v>0</v>
      </c>
      <c r="G97" s="22" t="str">
        <f>'Beoordelaar 1 Concierge'!E25</f>
        <v>SCORE</v>
      </c>
      <c r="H97" s="71" t="s">
        <v>0</v>
      </c>
      <c r="J97" s="22" t="str">
        <f>'Beoordelaar 1 Concierge'!G25</f>
        <v>SCORE</v>
      </c>
      <c r="K97" s="71" t="s">
        <v>0</v>
      </c>
    </row>
    <row r="98" spans="1:11" ht="20" customHeight="1" x14ac:dyDescent="0.2">
      <c r="A98" s="70"/>
      <c r="B98" s="26" t="str">
        <f>'Beoordelaar 2 Concierge'!$A$1</f>
        <v>Beoordelaar 2: Conciërge</v>
      </c>
      <c r="C98" s="5"/>
      <c r="D98" s="22" t="str">
        <f>'Beoordelaar 2 Concierge'!C25</f>
        <v>SCORE</v>
      </c>
      <c r="E98" s="71"/>
      <c r="G98" s="22" t="str">
        <f>'Beoordelaar 2 Concierge'!E25</f>
        <v>SCORE</v>
      </c>
      <c r="H98" s="71"/>
      <c r="J98" s="22" t="str">
        <f>'Beoordelaar 2 Concierge'!G25</f>
        <v>SCORE</v>
      </c>
      <c r="K98" s="71"/>
    </row>
    <row r="99" spans="1:11" ht="20" customHeight="1" x14ac:dyDescent="0.2">
      <c r="A99" s="70"/>
      <c r="B99" s="26" t="str">
        <f>'Beoordelaar 3 Docent'!$A$1</f>
        <v>Beoordelaar 3: Docent</v>
      </c>
      <c r="C99" s="5"/>
      <c r="D99" s="22" t="str">
        <f>'Beoordelaar 3 Docent'!C25</f>
        <v>SCORE</v>
      </c>
      <c r="E99" s="71"/>
      <c r="G99" s="22" t="str">
        <f>'Beoordelaar 3 Docent'!E25</f>
        <v>SCORE</v>
      </c>
      <c r="H99" s="71"/>
      <c r="J99" s="22" t="str">
        <f>'Beoordelaar 3 Docent'!G25</f>
        <v>SCORE</v>
      </c>
      <c r="K99" s="71"/>
    </row>
    <row r="100" spans="1:11" ht="20" customHeight="1" x14ac:dyDescent="0.2">
      <c r="A100" s="70"/>
      <c r="B100" s="26" t="str">
        <f>'Beoordelaar 4 Docent'!$A$1</f>
        <v>Beoordelaar 4: Docent</v>
      </c>
      <c r="C100" s="5"/>
      <c r="D100" s="22" t="str">
        <f>'Beoordelaar 4 Docent'!C25</f>
        <v>SCORE</v>
      </c>
      <c r="E100" s="71"/>
      <c r="G100" s="22" t="str">
        <f>'Beoordelaar 4 Docent'!E25</f>
        <v>SCORE</v>
      </c>
      <c r="H100" s="71"/>
      <c r="J100" s="22" t="str">
        <f>'Beoordelaar 4 Docent'!G25</f>
        <v>SCORE</v>
      </c>
      <c r="K100" s="71"/>
    </row>
    <row r="101" spans="1:11" ht="20" customHeight="1" x14ac:dyDescent="0.2">
      <c r="A101" s="70"/>
      <c r="B101" s="26" t="str">
        <f>'Beoordelaar 5 Mw Bestuursbureau'!$A$1</f>
        <v>Beoordelaar 5: Medewerker Bestuursbureau</v>
      </c>
      <c r="C101" s="5"/>
      <c r="D101" s="22" t="str">
        <f>'Beoordelaar 5 Mw Bestuursbureau'!C25</f>
        <v>SCORE</v>
      </c>
      <c r="E101" s="71"/>
      <c r="G101" s="22" t="str">
        <f>'Beoordelaar 5 Mw Bestuursbureau'!E25</f>
        <v>SCORE</v>
      </c>
      <c r="H101" s="71"/>
      <c r="J101" s="22" t="str">
        <f>'Beoordelaar 5 Mw Bestuursbureau'!G25</f>
        <v>SCORE</v>
      </c>
      <c r="K101" s="71"/>
    </row>
    <row r="102" spans="1:11" ht="20" customHeight="1" x14ac:dyDescent="0.2">
      <c r="A102" s="48"/>
      <c r="B102" s="26" t="str">
        <f>'Beoordelaar 6 Facilitair Man.'!$A$1</f>
        <v>Beoordelaar 6: Facilitair Manager</v>
      </c>
      <c r="C102" s="5"/>
      <c r="D102" s="22" t="str">
        <f>'Beoordelaar 6 Facilitair Man.'!C25</f>
        <v>SCORE</v>
      </c>
      <c r="E102" s="71"/>
      <c r="G102" s="22" t="str">
        <f>'Beoordelaar 6 Facilitair Man.'!E25</f>
        <v>SCORE</v>
      </c>
      <c r="H102" s="71"/>
      <c r="J102" s="22" t="str">
        <f>'Beoordelaar 6 Facilitair Man.'!G25</f>
        <v>SCORE</v>
      </c>
      <c r="K102" s="71"/>
    </row>
    <row r="103" spans="1:11" ht="20" customHeight="1" x14ac:dyDescent="0.2">
      <c r="A103" s="48"/>
      <c r="B103" s="26" t="str">
        <f>'Beoordelaar 7 Teamleider Bv.'!$A$1</f>
        <v>Beoordelaar 7: Teamleider Bedrijfsvoering</v>
      </c>
      <c r="C103" s="5"/>
      <c r="D103" s="22" t="str">
        <f>'Beoordelaar 7 Teamleider Bv.'!C25</f>
        <v>SCORE</v>
      </c>
      <c r="E103" s="71"/>
      <c r="G103" s="22" t="str">
        <f>'Beoordelaar 7 Teamleider Bv.'!E25</f>
        <v>SCORE</v>
      </c>
      <c r="H103" s="71"/>
      <c r="J103" s="22" t="str">
        <f>'Beoordelaar 7 Teamleider Bv.'!G25</f>
        <v>SCORE</v>
      </c>
      <c r="K103" s="71"/>
    </row>
    <row r="104" spans="1:11" ht="20" customHeight="1" x14ac:dyDescent="0.2">
      <c r="A104" s="72" t="s">
        <v>1</v>
      </c>
      <c r="B104" s="72"/>
      <c r="C104" s="5"/>
      <c r="D104" s="21" t="s">
        <v>2</v>
      </c>
      <c r="E104" s="71"/>
      <c r="G104" s="21" t="s">
        <v>2</v>
      </c>
      <c r="H104" s="71"/>
      <c r="J104" s="21" t="s">
        <v>2</v>
      </c>
      <c r="K104" s="71"/>
    </row>
    <row r="105" spans="1:11" ht="20" customHeight="1" x14ac:dyDescent="0.2">
      <c r="A105" s="73"/>
      <c r="B105" s="73"/>
      <c r="C105" s="5"/>
      <c r="D105" s="58" t="str">
        <f>IF(D104="beter","€ 2.000",IF(D104="vergelijkbaar","€ 500",IF(D104="minder","-€ 2000",IF(D104="onacceptabel"," KO "," "))))</f>
        <v xml:space="preserve"> </v>
      </c>
      <c r="E105" s="71"/>
      <c r="G105" s="58" t="str">
        <f>IF(G104="beter","€ 2.000",IF(G104="vergelijkbaar","€ 500",IF(G104="minder","-€ 2000",IF(G104="onacceptabel"," KO "," "))))</f>
        <v xml:space="preserve"> </v>
      </c>
      <c r="H105" s="71"/>
      <c r="J105" s="58" t="str">
        <f>IF(J104="beter","€ 2.000",IF(J104="vergelijkbaar","€ 500",IF(J104="minder","-€ 2000",IF(J104="onacceptabel"," KO "," "))))</f>
        <v xml:space="preserve"> </v>
      </c>
      <c r="K105" s="71"/>
    </row>
    <row r="106" spans="1:11" ht="31" customHeight="1" x14ac:dyDescent="0.2">
      <c r="A106" s="65" t="s">
        <v>19</v>
      </c>
      <c r="B106" s="66"/>
      <c r="C106" s="24"/>
      <c r="D106" s="67" t="e">
        <f>D60+D69+D78+D87+D96+D105</f>
        <v>#VALUE!</v>
      </c>
      <c r="E106" s="68"/>
      <c r="G106" s="67" t="e">
        <f>G60+G69+G78+G87+G96+G105</f>
        <v>#VALUE!</v>
      </c>
      <c r="H106" s="68"/>
      <c r="J106" s="67" t="e">
        <f>J60+J69+J78+J87+J96+J105</f>
        <v>#VALUE!</v>
      </c>
      <c r="K106" s="68"/>
    </row>
    <row r="107" spans="1:11" ht="20" customHeight="1" x14ac:dyDescent="0.2">
      <c r="C107"/>
      <c r="D107" s="35" t="s">
        <v>24</v>
      </c>
      <c r="G107" s="35" t="s">
        <v>24</v>
      </c>
      <c r="J107" s="35" t="s">
        <v>24</v>
      </c>
    </row>
    <row r="108" spans="1:11" ht="20" customHeight="1" x14ac:dyDescent="0.2">
      <c r="A108" s="82" t="str">
        <f>Productdemonstratie!A16</f>
        <v>3.	 Leerlingtafel HBO/MBO – Item 12 prijzenblad leerlingsets.</v>
      </c>
      <c r="B108" s="83"/>
      <c r="C108" s="83"/>
      <c r="D108" s="83"/>
      <c r="E108" s="83"/>
      <c r="F108" s="83"/>
      <c r="G108" s="83"/>
      <c r="H108" s="83"/>
      <c r="I108" s="83"/>
      <c r="J108" s="83"/>
      <c r="K108" s="83"/>
    </row>
    <row r="109" spans="1:11" ht="20" customHeight="1" x14ac:dyDescent="0.2">
      <c r="A109" s="69" t="str">
        <f>Productdemonstratie!A17</f>
        <v xml:space="preserve">1. Stabiliteit </v>
      </c>
      <c r="B109" s="26" t="str">
        <f>'Beoordelaar 1 Concierge'!$A$1</f>
        <v>Beoordelaar 1: Conciërge</v>
      </c>
      <c r="C109" s="5"/>
      <c r="D109" s="25" t="str">
        <f>'Beoordelaar 1 Concierge'!C28</f>
        <v>SCORE</v>
      </c>
      <c r="E109" s="74" t="s">
        <v>0</v>
      </c>
      <c r="G109" s="45" t="str">
        <f>'Beoordelaar 1 Concierge'!E28</f>
        <v>SCORE</v>
      </c>
      <c r="H109" s="74" t="s">
        <v>0</v>
      </c>
      <c r="J109" s="45" t="str">
        <f>'Beoordelaar 1 Concierge'!G28</f>
        <v>SCORE</v>
      </c>
      <c r="K109" s="74" t="s">
        <v>0</v>
      </c>
    </row>
    <row r="110" spans="1:11" ht="20" customHeight="1" x14ac:dyDescent="0.2">
      <c r="A110" s="70"/>
      <c r="B110" s="26" t="str">
        <f>'Beoordelaar 2 Concierge'!$A$1</f>
        <v>Beoordelaar 2: Conciërge</v>
      </c>
      <c r="C110" s="5"/>
      <c r="D110" s="22" t="str">
        <f>'Beoordelaar 2 Concierge'!C28</f>
        <v>SCORE</v>
      </c>
      <c r="E110" s="71"/>
      <c r="G110" s="46" t="str">
        <f>'Beoordelaar 2 Concierge'!E28</f>
        <v>SCORE</v>
      </c>
      <c r="H110" s="71"/>
      <c r="J110" s="46" t="str">
        <f>'Beoordelaar 2 Concierge'!G28</f>
        <v>SCORE</v>
      </c>
      <c r="K110" s="71"/>
    </row>
    <row r="111" spans="1:11" ht="20" customHeight="1" x14ac:dyDescent="0.2">
      <c r="A111" s="70"/>
      <c r="B111" s="26" t="str">
        <f>'Beoordelaar 3 Docent'!$A$1</f>
        <v>Beoordelaar 3: Docent</v>
      </c>
      <c r="C111" s="5"/>
      <c r="D111" s="22" t="str">
        <f>'Beoordelaar 3 Docent'!C28</f>
        <v>SCORE</v>
      </c>
      <c r="E111" s="71"/>
      <c r="G111" s="46" t="str">
        <f>'Beoordelaar 3 Docent'!E28</f>
        <v>SCORE</v>
      </c>
      <c r="H111" s="71"/>
      <c r="J111" s="46" t="str">
        <f>'Beoordelaar 3 Docent'!G28</f>
        <v>SCORE</v>
      </c>
      <c r="K111" s="71"/>
    </row>
    <row r="112" spans="1:11" ht="20" customHeight="1" x14ac:dyDescent="0.2">
      <c r="A112" s="70"/>
      <c r="B112" s="26" t="str">
        <f>'Beoordelaar 4 Docent'!$A$1</f>
        <v>Beoordelaar 4: Docent</v>
      </c>
      <c r="C112" s="5"/>
      <c r="D112" s="22" t="str">
        <f>'Beoordelaar 4 Docent'!C28</f>
        <v>SCORE</v>
      </c>
      <c r="E112" s="71"/>
      <c r="G112" s="46" t="str">
        <f>'Beoordelaar 4 Docent'!E28</f>
        <v>SCORE</v>
      </c>
      <c r="H112" s="71"/>
      <c r="J112" s="46" t="str">
        <f>'Beoordelaar 4 Docent'!G28</f>
        <v>SCORE</v>
      </c>
      <c r="K112" s="71"/>
    </row>
    <row r="113" spans="1:11" ht="20" customHeight="1" x14ac:dyDescent="0.2">
      <c r="A113" s="70"/>
      <c r="B113" s="26" t="str">
        <f>'Beoordelaar 5 Mw Bestuursbureau'!$A$1</f>
        <v>Beoordelaar 5: Medewerker Bestuursbureau</v>
      </c>
      <c r="C113" s="5"/>
      <c r="D113" s="22" t="str">
        <f>'Beoordelaar 5 Mw Bestuursbureau'!C28</f>
        <v>SCORE</v>
      </c>
      <c r="E113" s="71"/>
      <c r="G113" s="46" t="str">
        <f>'Beoordelaar 5 Mw Bestuursbureau'!E28</f>
        <v>SCORE</v>
      </c>
      <c r="H113" s="71"/>
      <c r="J113" s="46" t="str">
        <f>'Beoordelaar 5 Mw Bestuursbureau'!G28</f>
        <v>SCORE</v>
      </c>
      <c r="K113" s="71"/>
    </row>
    <row r="114" spans="1:11" ht="20" customHeight="1" x14ac:dyDescent="0.2">
      <c r="A114" s="48"/>
      <c r="B114" s="26" t="str">
        <f>'Beoordelaar 6 Facilitair Man.'!$A$1</f>
        <v>Beoordelaar 6: Facilitair Manager</v>
      </c>
      <c r="C114" s="5"/>
      <c r="D114" s="22" t="str">
        <f>'Beoordelaar 6 Facilitair Man.'!C28</f>
        <v>SCORE</v>
      </c>
      <c r="E114" s="71"/>
      <c r="G114" s="22" t="str">
        <f>'Beoordelaar 6 Facilitair Man.'!E28</f>
        <v>SCORE</v>
      </c>
      <c r="H114" s="71"/>
      <c r="J114" s="22" t="str">
        <f>'Beoordelaar 6 Facilitair Man.'!G28</f>
        <v>SCORE</v>
      </c>
      <c r="K114" s="71"/>
    </row>
    <row r="115" spans="1:11" ht="20" customHeight="1" x14ac:dyDescent="0.2">
      <c r="A115" s="48"/>
      <c r="B115" s="26" t="str">
        <f>'Beoordelaar 7 Teamleider Bv.'!$A$1</f>
        <v>Beoordelaar 7: Teamleider Bedrijfsvoering</v>
      </c>
      <c r="C115" s="5"/>
      <c r="D115" s="22" t="str">
        <f>'Beoordelaar 7 Teamleider Bv.'!C28</f>
        <v>SCORE</v>
      </c>
      <c r="E115" s="71"/>
      <c r="G115" s="22" t="str">
        <f>'Beoordelaar 7 Teamleider Bv.'!E28</f>
        <v>SCORE</v>
      </c>
      <c r="H115" s="71"/>
      <c r="J115" s="22" t="str">
        <f>'Beoordelaar 7 Teamleider Bv.'!G28</f>
        <v>SCORE</v>
      </c>
      <c r="K115" s="71"/>
    </row>
    <row r="116" spans="1:11" ht="20" customHeight="1" x14ac:dyDescent="0.2">
      <c r="A116" s="72" t="s">
        <v>1</v>
      </c>
      <c r="B116" s="72"/>
      <c r="C116" s="5"/>
      <c r="D116" s="21" t="s">
        <v>2</v>
      </c>
      <c r="E116" s="71"/>
      <c r="G116" s="21" t="s">
        <v>2</v>
      </c>
      <c r="H116" s="71"/>
      <c r="J116" s="21" t="s">
        <v>2</v>
      </c>
      <c r="K116" s="71"/>
    </row>
    <row r="117" spans="1:11" ht="20" customHeight="1" x14ac:dyDescent="0.2">
      <c r="A117" s="73"/>
      <c r="B117" s="73"/>
      <c r="C117" s="5"/>
      <c r="D117" s="58" t="str">
        <f>IF(D116="beter","€ 2.000",IF(D116="vergelijkbaar","€ 500",IF(D116="minder","-€ 2000",IF(D116="onacceptabel"," KO "," "))))</f>
        <v xml:space="preserve"> </v>
      </c>
      <c r="E117" s="71"/>
      <c r="G117" s="58" t="str">
        <f>IF(G116="beter","€ 2.000",IF(G116="vergelijkbaar","€ 500",IF(G116="minder","-€ 2000",IF(G116="onacceptabel"," KO "," "))))</f>
        <v xml:space="preserve"> </v>
      </c>
      <c r="H117" s="71"/>
      <c r="J117" s="58" t="str">
        <f>IF(J116="beter","€ 2.000",IF(J116="vergelijkbaar","€ 500",IF(J116="minder","-€ 2000",IF(J116="onacceptabel"," KO "," "))))</f>
        <v xml:space="preserve"> </v>
      </c>
      <c r="K117" s="71"/>
    </row>
    <row r="118" spans="1:11" ht="20" customHeight="1" x14ac:dyDescent="0.2">
      <c r="A118" s="69" t="str">
        <f>Productdemonstratie!A18</f>
        <v>2. Constructie tussen frame en blad</v>
      </c>
      <c r="B118" s="26" t="str">
        <f>'Beoordelaar 1 Concierge'!$A$1</f>
        <v>Beoordelaar 1: Conciërge</v>
      </c>
      <c r="C118" s="5"/>
      <c r="D118" s="22" t="str">
        <f>'Beoordelaar 1 Concierge'!C30</f>
        <v>SCORE</v>
      </c>
      <c r="E118" s="71" t="s">
        <v>0</v>
      </c>
      <c r="G118" s="22" t="str">
        <f>'Beoordelaar 1 Concierge'!E30</f>
        <v>SCORE</v>
      </c>
      <c r="H118" s="71" t="s">
        <v>0</v>
      </c>
      <c r="J118" s="22" t="str">
        <f>'Beoordelaar 1 Concierge'!G30</f>
        <v>SCORE</v>
      </c>
      <c r="K118" s="71" t="s">
        <v>0</v>
      </c>
    </row>
    <row r="119" spans="1:11" ht="20" customHeight="1" x14ac:dyDescent="0.2">
      <c r="A119" s="70"/>
      <c r="B119" s="26" t="str">
        <f>'Beoordelaar 2 Concierge'!$A$1</f>
        <v>Beoordelaar 2: Conciërge</v>
      </c>
      <c r="C119" s="5"/>
      <c r="D119" s="22" t="str">
        <f>'Beoordelaar 2 Concierge'!C30</f>
        <v>SCORE</v>
      </c>
      <c r="E119" s="71"/>
      <c r="G119" s="22" t="str">
        <f>'Beoordelaar 2 Concierge'!E30</f>
        <v>SCORE</v>
      </c>
      <c r="H119" s="71"/>
      <c r="J119" s="22" t="str">
        <f>'Beoordelaar 2 Concierge'!G30</f>
        <v>SCORE</v>
      </c>
      <c r="K119" s="71"/>
    </row>
    <row r="120" spans="1:11" ht="20" customHeight="1" x14ac:dyDescent="0.2">
      <c r="A120" s="70"/>
      <c r="B120" s="26" t="str">
        <f>'Beoordelaar 3 Docent'!$A$1</f>
        <v>Beoordelaar 3: Docent</v>
      </c>
      <c r="C120" s="5"/>
      <c r="D120" s="22" t="str">
        <f>'Beoordelaar 3 Docent'!C30</f>
        <v>SCORE</v>
      </c>
      <c r="E120" s="71"/>
      <c r="G120" s="22" t="str">
        <f>'Beoordelaar 3 Docent'!E30</f>
        <v>SCORE</v>
      </c>
      <c r="H120" s="71"/>
      <c r="J120" s="22" t="str">
        <f>'Beoordelaar 3 Docent'!G30</f>
        <v>SCORE</v>
      </c>
      <c r="K120" s="71"/>
    </row>
    <row r="121" spans="1:11" ht="20" customHeight="1" x14ac:dyDescent="0.2">
      <c r="A121" s="70"/>
      <c r="B121" s="26" t="str">
        <f>'Beoordelaar 4 Docent'!$A$1</f>
        <v>Beoordelaar 4: Docent</v>
      </c>
      <c r="C121" s="5"/>
      <c r="D121" s="22" t="str">
        <f>'Beoordelaar 4 Docent'!C30</f>
        <v>SCORE</v>
      </c>
      <c r="E121" s="71"/>
      <c r="G121" s="22" t="str">
        <f>'Beoordelaar 4 Docent'!E30</f>
        <v>SCORE</v>
      </c>
      <c r="H121" s="71"/>
      <c r="J121" s="22" t="str">
        <f>'Beoordelaar 4 Docent'!G30</f>
        <v>SCORE</v>
      </c>
      <c r="K121" s="71"/>
    </row>
    <row r="122" spans="1:11" ht="20" customHeight="1" x14ac:dyDescent="0.2">
      <c r="A122" s="70"/>
      <c r="B122" s="26" t="str">
        <f>'Beoordelaar 5 Mw Bestuursbureau'!$A$1</f>
        <v>Beoordelaar 5: Medewerker Bestuursbureau</v>
      </c>
      <c r="C122" s="5"/>
      <c r="D122" s="22" t="str">
        <f>'Beoordelaar 5 Mw Bestuursbureau'!C30</f>
        <v>SCORE</v>
      </c>
      <c r="E122" s="71"/>
      <c r="G122" s="22" t="str">
        <f>'Beoordelaar 5 Mw Bestuursbureau'!E30</f>
        <v>SCORE</v>
      </c>
      <c r="H122" s="71"/>
      <c r="J122" s="22" t="str">
        <f>'Beoordelaar 5 Mw Bestuursbureau'!G30</f>
        <v>SCORE</v>
      </c>
      <c r="K122" s="71"/>
    </row>
    <row r="123" spans="1:11" ht="20" customHeight="1" x14ac:dyDescent="0.2">
      <c r="A123" s="48"/>
      <c r="B123" s="26" t="str">
        <f>'Beoordelaar 6 Facilitair Man.'!$A$1</f>
        <v>Beoordelaar 6: Facilitair Manager</v>
      </c>
      <c r="C123" s="5"/>
      <c r="D123" s="22" t="str">
        <f>'Beoordelaar 6 Facilitair Man.'!C30</f>
        <v>SCORE</v>
      </c>
      <c r="E123" s="71"/>
      <c r="G123" s="22" t="str">
        <f>'Beoordelaar 6 Facilitair Man.'!E30</f>
        <v>SCORE</v>
      </c>
      <c r="H123" s="71"/>
      <c r="J123" s="22" t="str">
        <f>'Beoordelaar 6 Facilitair Man.'!G30</f>
        <v>SCORE</v>
      </c>
      <c r="K123" s="71"/>
    </row>
    <row r="124" spans="1:11" ht="20" customHeight="1" x14ac:dyDescent="0.2">
      <c r="A124" s="48"/>
      <c r="B124" s="26" t="str">
        <f>'Beoordelaar 7 Teamleider Bv.'!$A$1</f>
        <v>Beoordelaar 7: Teamleider Bedrijfsvoering</v>
      </c>
      <c r="C124" s="5"/>
      <c r="D124" s="22" t="str">
        <f>'Beoordelaar 7 Teamleider Bv.'!C30</f>
        <v>SCORE</v>
      </c>
      <c r="E124" s="71"/>
      <c r="G124" s="22" t="str">
        <f>'Beoordelaar 7 Teamleider Bv.'!E30</f>
        <v>SCORE</v>
      </c>
      <c r="H124" s="71"/>
      <c r="J124" s="22" t="str">
        <f>'Beoordelaar 7 Teamleider Bv.'!G30</f>
        <v>SCORE</v>
      </c>
      <c r="K124" s="71"/>
    </row>
    <row r="125" spans="1:11" ht="20" customHeight="1" x14ac:dyDescent="0.2">
      <c r="A125" s="72" t="s">
        <v>1</v>
      </c>
      <c r="B125" s="72"/>
      <c r="C125" s="5"/>
      <c r="D125" s="21" t="s">
        <v>2</v>
      </c>
      <c r="E125" s="71"/>
      <c r="G125" s="21" t="s">
        <v>2</v>
      </c>
      <c r="H125" s="71"/>
      <c r="J125" s="21" t="s">
        <v>2</v>
      </c>
      <c r="K125" s="71"/>
    </row>
    <row r="126" spans="1:11" ht="20" customHeight="1" x14ac:dyDescent="0.2">
      <c r="A126" s="73"/>
      <c r="B126" s="73"/>
      <c r="C126" s="5"/>
      <c r="D126" s="58" t="str">
        <f>IF(D125="beter","€ 2.000",IF(D125="vergelijkbaar","€ 500",IF(D125="minder","-€ 2000",IF(D125="onacceptabel"," KO "," "))))</f>
        <v xml:space="preserve"> </v>
      </c>
      <c r="E126" s="71"/>
      <c r="G126" s="58" t="str">
        <f>IF(G125="beter","€ 2.000",IF(G125="vergelijkbaar","€ 500",IF(G125="minder","-€ 2000",IF(G125="onacceptabel"," KO "," "))))</f>
        <v xml:space="preserve"> </v>
      </c>
      <c r="H126" s="71"/>
      <c r="J126" s="58" t="str">
        <f>IF(J125="beter","€ 2.000",IF(J125="vergelijkbaar","€ 500",IF(J125="minder","-€ 2000",IF(J125="onacceptabel"," KO "," "))))</f>
        <v xml:space="preserve"> </v>
      </c>
      <c r="K126" s="71"/>
    </row>
    <row r="127" spans="1:11" ht="20" customHeight="1" x14ac:dyDescent="0.2">
      <c r="A127" s="69" t="str">
        <f>Productdemonstratie!A19</f>
        <v>3. Uitstraling/vormgeving</v>
      </c>
      <c r="B127" s="26" t="str">
        <f>'Beoordelaar 1 Concierge'!$A$1</f>
        <v>Beoordelaar 1: Conciërge</v>
      </c>
      <c r="C127" s="5"/>
      <c r="D127" s="22" t="str">
        <f>'Beoordelaar 1 Concierge'!C32</f>
        <v>SCORE</v>
      </c>
      <c r="E127" s="71" t="s">
        <v>0</v>
      </c>
      <c r="G127" s="22" t="str">
        <f>'Beoordelaar 1 Concierge'!E32</f>
        <v>SCORE</v>
      </c>
      <c r="H127" s="71" t="s">
        <v>0</v>
      </c>
      <c r="J127" s="22" t="str">
        <f>'Beoordelaar 1 Concierge'!G32</f>
        <v>SCORE</v>
      </c>
      <c r="K127" s="71" t="s">
        <v>0</v>
      </c>
    </row>
    <row r="128" spans="1:11" ht="20" customHeight="1" x14ac:dyDescent="0.2">
      <c r="A128" s="70"/>
      <c r="B128" s="26" t="str">
        <f>'Beoordelaar 2 Concierge'!$A$1</f>
        <v>Beoordelaar 2: Conciërge</v>
      </c>
      <c r="C128" s="5"/>
      <c r="D128" s="22" t="str">
        <f>'Beoordelaar 2 Concierge'!C32</f>
        <v>SCORE</v>
      </c>
      <c r="E128" s="71"/>
      <c r="G128" s="22" t="str">
        <f>'Beoordelaar 2 Concierge'!E32</f>
        <v>SCORE</v>
      </c>
      <c r="H128" s="71"/>
      <c r="J128" s="22" t="str">
        <f>'Beoordelaar 2 Concierge'!G32</f>
        <v>SCORE</v>
      </c>
      <c r="K128" s="71"/>
    </row>
    <row r="129" spans="1:11" ht="20" customHeight="1" x14ac:dyDescent="0.2">
      <c r="A129" s="70"/>
      <c r="B129" s="26" t="str">
        <f>'Beoordelaar 3 Docent'!$A$1</f>
        <v>Beoordelaar 3: Docent</v>
      </c>
      <c r="C129" s="5"/>
      <c r="D129" s="22" t="str">
        <f>'Beoordelaar 3 Docent'!C32</f>
        <v>SCORE</v>
      </c>
      <c r="E129" s="71"/>
      <c r="G129" s="22" t="str">
        <f>'Beoordelaar 3 Docent'!E32</f>
        <v>SCORE</v>
      </c>
      <c r="H129" s="71"/>
      <c r="J129" s="22" t="str">
        <f>'Beoordelaar 3 Docent'!G32</f>
        <v>SCORE</v>
      </c>
      <c r="K129" s="71"/>
    </row>
    <row r="130" spans="1:11" ht="20" customHeight="1" x14ac:dyDescent="0.2">
      <c r="A130" s="70"/>
      <c r="B130" s="26" t="str">
        <f>'Beoordelaar 4 Docent'!$A$1</f>
        <v>Beoordelaar 4: Docent</v>
      </c>
      <c r="C130" s="5"/>
      <c r="D130" s="22" t="str">
        <f>'Beoordelaar 4 Docent'!C32</f>
        <v>SCORE</v>
      </c>
      <c r="E130" s="71"/>
      <c r="G130" s="22" t="str">
        <f>'Beoordelaar 4 Docent'!E32</f>
        <v>SCORE</v>
      </c>
      <c r="H130" s="71"/>
      <c r="J130" s="22" t="str">
        <f>'Beoordelaar 4 Docent'!G32</f>
        <v>SCORE</v>
      </c>
      <c r="K130" s="71"/>
    </row>
    <row r="131" spans="1:11" ht="20" customHeight="1" x14ac:dyDescent="0.2">
      <c r="A131" s="70"/>
      <c r="B131" s="26" t="str">
        <f>'Beoordelaar 5 Mw Bestuursbureau'!$A$1</f>
        <v>Beoordelaar 5: Medewerker Bestuursbureau</v>
      </c>
      <c r="C131" s="5"/>
      <c r="D131" s="22" t="str">
        <f>'Beoordelaar 5 Mw Bestuursbureau'!C32</f>
        <v>SCORE</v>
      </c>
      <c r="E131" s="71"/>
      <c r="G131" s="22" t="str">
        <f>'Beoordelaar 5 Mw Bestuursbureau'!E32</f>
        <v>SCORE</v>
      </c>
      <c r="H131" s="71"/>
      <c r="J131" s="22" t="str">
        <f>'Beoordelaar 5 Mw Bestuursbureau'!G32</f>
        <v>SCORE</v>
      </c>
      <c r="K131" s="71"/>
    </row>
    <row r="132" spans="1:11" ht="20" customHeight="1" x14ac:dyDescent="0.2">
      <c r="A132" s="48"/>
      <c r="B132" s="26" t="str">
        <f>'Beoordelaar 6 Facilitair Man.'!$A$1</f>
        <v>Beoordelaar 6: Facilitair Manager</v>
      </c>
      <c r="C132" s="5"/>
      <c r="D132" s="22" t="str">
        <f>'Beoordelaar 6 Facilitair Man.'!C32</f>
        <v>SCORE</v>
      </c>
      <c r="E132" s="71"/>
      <c r="G132" s="22" t="str">
        <f>'Beoordelaar 6 Facilitair Man.'!E32</f>
        <v>SCORE</v>
      </c>
      <c r="H132" s="71"/>
      <c r="J132" s="22" t="str">
        <f>'Beoordelaar 6 Facilitair Man.'!G32</f>
        <v>SCORE</v>
      </c>
      <c r="K132" s="71"/>
    </row>
    <row r="133" spans="1:11" ht="20" customHeight="1" x14ac:dyDescent="0.2">
      <c r="A133" s="48"/>
      <c r="B133" s="26" t="str">
        <f>'Beoordelaar 7 Teamleider Bv.'!$A$1</f>
        <v>Beoordelaar 7: Teamleider Bedrijfsvoering</v>
      </c>
      <c r="C133" s="5"/>
      <c r="D133" s="22" t="str">
        <f>'Beoordelaar 7 Teamleider Bv.'!C32</f>
        <v>SCORE</v>
      </c>
      <c r="E133" s="71"/>
      <c r="G133" s="22" t="str">
        <f>'Beoordelaar 7 Teamleider Bv.'!E32</f>
        <v>SCORE</v>
      </c>
      <c r="H133" s="71"/>
      <c r="J133" s="22" t="str">
        <f>'Beoordelaar 7 Teamleider Bv.'!G32</f>
        <v>SCORE</v>
      </c>
      <c r="K133" s="71"/>
    </row>
    <row r="134" spans="1:11" ht="20" customHeight="1" x14ac:dyDescent="0.2">
      <c r="A134" s="72" t="s">
        <v>1</v>
      </c>
      <c r="B134" s="72"/>
      <c r="C134" s="5"/>
      <c r="D134" s="21" t="s">
        <v>2</v>
      </c>
      <c r="E134" s="71"/>
      <c r="G134" s="21" t="s">
        <v>2</v>
      </c>
      <c r="H134" s="71"/>
      <c r="J134" s="21" t="s">
        <v>2</v>
      </c>
      <c r="K134" s="71"/>
    </row>
    <row r="135" spans="1:11" ht="20" customHeight="1" x14ac:dyDescent="0.2">
      <c r="A135" s="73"/>
      <c r="B135" s="73"/>
      <c r="C135" s="5"/>
      <c r="D135" s="58" t="str">
        <f>IF(D134="beter","€ 2.000",IF(D134="vergelijkbaar","€ 500",IF(D134="minder","-€ 2000",IF(D134="onacceptabel"," KO "," "))))</f>
        <v xml:space="preserve"> </v>
      </c>
      <c r="E135" s="71"/>
      <c r="G135" s="58" t="str">
        <f>IF(G134="beter","€ 2.000",IF(G134="vergelijkbaar","€ 500",IF(G134="minder","-€ 2000",IF(G134="onacceptabel"," KO "," "))))</f>
        <v xml:space="preserve"> </v>
      </c>
      <c r="H135" s="71"/>
      <c r="J135" s="58" t="str">
        <f>IF(J134="beter","€ 2.000",IF(J134="vergelijkbaar","€ 500",IF(J134="minder","-€ 2000",IF(J134="onacceptabel"," KO "," "))))</f>
        <v xml:space="preserve"> </v>
      </c>
      <c r="K135" s="71"/>
    </row>
    <row r="136" spans="1:11" ht="20" customHeight="1" x14ac:dyDescent="0.2">
      <c r="A136" s="69" t="str">
        <f>Productdemonstratie!A20</f>
        <v>4. Gemak schoonmaken</v>
      </c>
      <c r="B136" s="26" t="str">
        <f>'Beoordelaar 1 Concierge'!$A$1</f>
        <v>Beoordelaar 1: Conciërge</v>
      </c>
      <c r="C136" s="5"/>
      <c r="D136" s="22" t="str">
        <f>'Beoordelaar 1 Concierge'!C34</f>
        <v>SCORE</v>
      </c>
      <c r="E136" s="71" t="s">
        <v>0</v>
      </c>
      <c r="G136" s="22" t="str">
        <f>'Beoordelaar 1 Concierge'!E34</f>
        <v>SCORE</v>
      </c>
      <c r="H136" s="71" t="s">
        <v>0</v>
      </c>
      <c r="J136" s="22" t="str">
        <f>'Beoordelaar 1 Concierge'!G34</f>
        <v>SCORE</v>
      </c>
      <c r="K136" s="71" t="s">
        <v>0</v>
      </c>
    </row>
    <row r="137" spans="1:11" ht="20" customHeight="1" x14ac:dyDescent="0.2">
      <c r="A137" s="70"/>
      <c r="B137" s="26" t="str">
        <f>'Beoordelaar 2 Concierge'!$A$1</f>
        <v>Beoordelaar 2: Conciërge</v>
      </c>
      <c r="C137" s="5"/>
      <c r="D137" s="22" t="str">
        <f>'Beoordelaar 2 Concierge'!C34</f>
        <v>SCORE</v>
      </c>
      <c r="E137" s="71"/>
      <c r="G137" s="22" t="str">
        <f>'Beoordelaar 2 Concierge'!E34</f>
        <v>SCORE</v>
      </c>
      <c r="H137" s="71"/>
      <c r="J137" s="22" t="str">
        <f>'Beoordelaar 2 Concierge'!G34</f>
        <v>SCORE</v>
      </c>
      <c r="K137" s="71"/>
    </row>
    <row r="138" spans="1:11" ht="20" customHeight="1" x14ac:dyDescent="0.2">
      <c r="A138" s="70"/>
      <c r="B138" s="26" t="str">
        <f>'Beoordelaar 3 Docent'!$A$1</f>
        <v>Beoordelaar 3: Docent</v>
      </c>
      <c r="C138" s="5"/>
      <c r="D138" s="22" t="str">
        <f>'Beoordelaar 3 Docent'!C34</f>
        <v>SCORE</v>
      </c>
      <c r="E138" s="71"/>
      <c r="G138" s="22" t="str">
        <f>'Beoordelaar 3 Docent'!E34</f>
        <v>SCORE</v>
      </c>
      <c r="H138" s="71"/>
      <c r="J138" s="22" t="str">
        <f>'Beoordelaar 3 Docent'!G34</f>
        <v>SCORE</v>
      </c>
      <c r="K138" s="71"/>
    </row>
    <row r="139" spans="1:11" ht="20" customHeight="1" x14ac:dyDescent="0.2">
      <c r="A139" s="70"/>
      <c r="B139" s="26" t="str">
        <f>'Beoordelaar 4 Docent'!$A$1</f>
        <v>Beoordelaar 4: Docent</v>
      </c>
      <c r="C139" s="5"/>
      <c r="D139" s="22" t="str">
        <f>'Beoordelaar 4 Docent'!C34</f>
        <v>SCORE</v>
      </c>
      <c r="E139" s="71"/>
      <c r="G139" s="22" t="str">
        <f>'Beoordelaar 4 Docent'!E34</f>
        <v>SCORE</v>
      </c>
      <c r="H139" s="71"/>
      <c r="J139" s="22" t="str">
        <f>'Beoordelaar 4 Docent'!G34</f>
        <v>SCORE</v>
      </c>
      <c r="K139" s="71"/>
    </row>
    <row r="140" spans="1:11" ht="20" customHeight="1" x14ac:dyDescent="0.2">
      <c r="A140" s="70"/>
      <c r="B140" s="26" t="str">
        <f>'Beoordelaar 5 Mw Bestuursbureau'!$A$1</f>
        <v>Beoordelaar 5: Medewerker Bestuursbureau</v>
      </c>
      <c r="C140" s="5"/>
      <c r="D140" s="22" t="str">
        <f>'Beoordelaar 5 Mw Bestuursbureau'!C34</f>
        <v>SCORE</v>
      </c>
      <c r="E140" s="71"/>
      <c r="G140" s="22" t="str">
        <f>'Beoordelaar 5 Mw Bestuursbureau'!E34</f>
        <v>SCORE</v>
      </c>
      <c r="H140" s="71"/>
      <c r="J140" s="22" t="str">
        <f>'Beoordelaar 5 Mw Bestuursbureau'!G34</f>
        <v>SCORE</v>
      </c>
      <c r="K140" s="71"/>
    </row>
    <row r="141" spans="1:11" ht="20" customHeight="1" x14ac:dyDescent="0.2">
      <c r="A141" s="48"/>
      <c r="B141" s="26" t="str">
        <f>'Beoordelaar 6 Facilitair Man.'!$A$1</f>
        <v>Beoordelaar 6: Facilitair Manager</v>
      </c>
      <c r="C141" s="5"/>
      <c r="D141" s="22" t="str">
        <f>'Beoordelaar 6 Facilitair Man.'!C34</f>
        <v>SCORE</v>
      </c>
      <c r="E141" s="71"/>
      <c r="G141" s="22" t="str">
        <f>'Beoordelaar 6 Facilitair Man.'!E34</f>
        <v>SCORE</v>
      </c>
      <c r="H141" s="71"/>
      <c r="J141" s="22" t="str">
        <f>'Beoordelaar 6 Facilitair Man.'!G34</f>
        <v>SCORE</v>
      </c>
      <c r="K141" s="71"/>
    </row>
    <row r="142" spans="1:11" ht="20" customHeight="1" x14ac:dyDescent="0.2">
      <c r="A142" s="48"/>
      <c r="B142" s="26" t="str">
        <f>'Beoordelaar 7 Teamleider Bv.'!$A$1</f>
        <v>Beoordelaar 7: Teamleider Bedrijfsvoering</v>
      </c>
      <c r="C142" s="5"/>
      <c r="D142" s="22" t="str">
        <f>'Beoordelaar 7 Teamleider Bv.'!C34</f>
        <v>SCORE</v>
      </c>
      <c r="E142" s="71"/>
      <c r="G142" s="22" t="str">
        <f>'Beoordelaar 7 Teamleider Bv.'!E34</f>
        <v>SCORE</v>
      </c>
      <c r="H142" s="71"/>
      <c r="J142" s="22" t="str">
        <f>'Beoordelaar 7 Teamleider Bv.'!G34</f>
        <v>SCORE</v>
      </c>
      <c r="K142" s="71"/>
    </row>
    <row r="143" spans="1:11" ht="20" customHeight="1" x14ac:dyDescent="0.2">
      <c r="A143" s="72" t="s">
        <v>1</v>
      </c>
      <c r="B143" s="72"/>
      <c r="C143" s="5"/>
      <c r="D143" s="21" t="s">
        <v>2</v>
      </c>
      <c r="E143" s="71"/>
      <c r="G143" s="21" t="s">
        <v>2</v>
      </c>
      <c r="H143" s="71"/>
      <c r="J143" s="21" t="s">
        <v>2</v>
      </c>
      <c r="K143" s="71"/>
    </row>
    <row r="144" spans="1:11" ht="20" customHeight="1" x14ac:dyDescent="0.2">
      <c r="A144" s="73"/>
      <c r="B144" s="73"/>
      <c r="C144" s="5"/>
      <c r="D144" s="58" t="str">
        <f>IF(D143="beter","€ 2.000",IF(D143="vergelijkbaar","€ 500",IF(D143="minder","-€ 2000",IF(D143="onacceptabel"," KO "," "))))</f>
        <v xml:space="preserve"> </v>
      </c>
      <c r="E144" s="71"/>
      <c r="G144" s="58" t="str">
        <f>IF(G143="beter","€ 2.000",IF(G143="vergelijkbaar","€ 500",IF(G143="minder","-€ 2000",IF(G143="onacceptabel"," KO "," "))))</f>
        <v xml:space="preserve"> </v>
      </c>
      <c r="H144" s="71"/>
      <c r="J144" s="58" t="str">
        <f>IF(J143="beter","€ 2.000",IF(J143="vergelijkbaar","€ 500",IF(J143="minder","-€ 2000",IF(J143="onacceptabel"," KO "," "))))</f>
        <v xml:space="preserve"> </v>
      </c>
      <c r="K144" s="71"/>
    </row>
    <row r="145" spans="1:11" ht="20" customHeight="1" x14ac:dyDescent="0.2">
      <c r="A145" s="69" t="str">
        <f>Productdemonstratie!A21</f>
        <v>5. Mate veiligheid (scherpe randen en hoeken)</v>
      </c>
      <c r="B145" s="26" t="str">
        <f>'Beoordelaar 1 Concierge'!$A$1</f>
        <v>Beoordelaar 1: Conciërge</v>
      </c>
      <c r="C145" s="5"/>
      <c r="D145" s="22" t="str">
        <f>'Beoordelaar 1 Concierge'!C36</f>
        <v>SCORE</v>
      </c>
      <c r="E145" s="71" t="s">
        <v>0</v>
      </c>
      <c r="G145" s="22" t="str">
        <f>'Beoordelaar 1 Concierge'!E36</f>
        <v>SCORE</v>
      </c>
      <c r="H145" s="71" t="s">
        <v>0</v>
      </c>
      <c r="J145" s="22" t="str">
        <f>'Beoordelaar 1 Concierge'!G36</f>
        <v>SCORE</v>
      </c>
      <c r="K145" s="71" t="s">
        <v>0</v>
      </c>
    </row>
    <row r="146" spans="1:11" ht="20" customHeight="1" x14ac:dyDescent="0.2">
      <c r="A146" s="70"/>
      <c r="B146" s="26" t="str">
        <f>'Beoordelaar 2 Concierge'!$A$1</f>
        <v>Beoordelaar 2: Conciërge</v>
      </c>
      <c r="C146" s="5"/>
      <c r="D146" s="22" t="str">
        <f>'Beoordelaar 2 Concierge'!C36</f>
        <v>SCORE</v>
      </c>
      <c r="E146" s="71"/>
      <c r="G146" s="22" t="str">
        <f>'Beoordelaar 2 Concierge'!E36</f>
        <v>SCORE</v>
      </c>
      <c r="H146" s="71"/>
      <c r="J146" s="22" t="str">
        <f>'Beoordelaar 2 Concierge'!G36</f>
        <v>SCORE</v>
      </c>
      <c r="K146" s="71"/>
    </row>
    <row r="147" spans="1:11" ht="20" customHeight="1" x14ac:dyDescent="0.2">
      <c r="A147" s="70"/>
      <c r="B147" s="26" t="str">
        <f>'Beoordelaar 3 Docent'!$A$1</f>
        <v>Beoordelaar 3: Docent</v>
      </c>
      <c r="C147" s="5"/>
      <c r="D147" s="22" t="str">
        <f>'Beoordelaar 3 Docent'!C36</f>
        <v>SCORE</v>
      </c>
      <c r="E147" s="71"/>
      <c r="G147" s="22" t="str">
        <f>'Beoordelaar 3 Docent'!E36</f>
        <v>SCORE</v>
      </c>
      <c r="H147" s="71"/>
      <c r="J147" s="22" t="str">
        <f>'Beoordelaar 3 Docent'!G36</f>
        <v>SCORE</v>
      </c>
      <c r="K147" s="71"/>
    </row>
    <row r="148" spans="1:11" ht="20" customHeight="1" x14ac:dyDescent="0.2">
      <c r="A148" s="70"/>
      <c r="B148" s="26" t="str">
        <f>'Beoordelaar 4 Docent'!$A$1</f>
        <v>Beoordelaar 4: Docent</v>
      </c>
      <c r="C148" s="5"/>
      <c r="D148" s="22" t="str">
        <f>'Beoordelaar 4 Docent'!C36</f>
        <v>SCORE</v>
      </c>
      <c r="E148" s="71"/>
      <c r="G148" s="22" t="str">
        <f>'Beoordelaar 4 Docent'!E36</f>
        <v>SCORE</v>
      </c>
      <c r="H148" s="71"/>
      <c r="J148" s="22" t="str">
        <f>'Beoordelaar 4 Docent'!G36</f>
        <v>SCORE</v>
      </c>
      <c r="K148" s="71"/>
    </row>
    <row r="149" spans="1:11" ht="20" customHeight="1" x14ac:dyDescent="0.2">
      <c r="A149" s="70"/>
      <c r="B149" s="26" t="str">
        <f>'Beoordelaar 5 Mw Bestuursbureau'!$A$1</f>
        <v>Beoordelaar 5: Medewerker Bestuursbureau</v>
      </c>
      <c r="C149" s="5"/>
      <c r="D149" s="22" t="str">
        <f>'Beoordelaar 5 Mw Bestuursbureau'!C36</f>
        <v>SCORE</v>
      </c>
      <c r="E149" s="71"/>
      <c r="G149" s="22" t="str">
        <f>'Beoordelaar 5 Mw Bestuursbureau'!E36</f>
        <v>SCORE</v>
      </c>
      <c r="H149" s="71"/>
      <c r="J149" s="22" t="str">
        <f>'Beoordelaar 5 Mw Bestuursbureau'!G36</f>
        <v>SCORE</v>
      </c>
      <c r="K149" s="71"/>
    </row>
    <row r="150" spans="1:11" ht="20" customHeight="1" x14ac:dyDescent="0.2">
      <c r="A150" s="48"/>
      <c r="B150" s="26" t="str">
        <f>'Beoordelaar 6 Facilitair Man.'!$A$1</f>
        <v>Beoordelaar 6: Facilitair Manager</v>
      </c>
      <c r="C150" s="5"/>
      <c r="D150" s="22" t="str">
        <f>'Beoordelaar 6 Facilitair Man.'!C36</f>
        <v>SCORE</v>
      </c>
      <c r="E150" s="71"/>
      <c r="G150" s="22" t="str">
        <f>'Beoordelaar 6 Facilitair Man.'!E36</f>
        <v>SCORE</v>
      </c>
      <c r="H150" s="71"/>
      <c r="J150" s="22" t="str">
        <f>'Beoordelaar 6 Facilitair Man.'!G36</f>
        <v>SCORE</v>
      </c>
      <c r="K150" s="71"/>
    </row>
    <row r="151" spans="1:11" ht="20" customHeight="1" x14ac:dyDescent="0.2">
      <c r="A151" s="48"/>
      <c r="B151" s="26" t="str">
        <f>'Beoordelaar 7 Teamleider Bv.'!$A$1</f>
        <v>Beoordelaar 7: Teamleider Bedrijfsvoering</v>
      </c>
      <c r="C151" s="5"/>
      <c r="D151" s="22" t="str">
        <f>'Beoordelaar 7 Teamleider Bv.'!C36</f>
        <v>SCORE</v>
      </c>
      <c r="E151" s="71"/>
      <c r="G151" s="22" t="str">
        <f>'Beoordelaar 7 Teamleider Bv.'!E36</f>
        <v>SCORE</v>
      </c>
      <c r="H151" s="71"/>
      <c r="J151" s="22" t="str">
        <f>'Beoordelaar 7 Teamleider Bv.'!G36</f>
        <v>SCORE</v>
      </c>
      <c r="K151" s="71"/>
    </row>
    <row r="152" spans="1:11" ht="20" customHeight="1" x14ac:dyDescent="0.2">
      <c r="A152" s="72" t="s">
        <v>1</v>
      </c>
      <c r="B152" s="72"/>
      <c r="C152" s="5"/>
      <c r="D152" s="21" t="s">
        <v>2</v>
      </c>
      <c r="E152" s="71"/>
      <c r="G152" s="21" t="s">
        <v>2</v>
      </c>
      <c r="H152" s="71"/>
      <c r="J152" s="21" t="s">
        <v>2</v>
      </c>
      <c r="K152" s="71"/>
    </row>
    <row r="153" spans="1:11" ht="20" customHeight="1" x14ac:dyDescent="0.2">
      <c r="A153" s="73"/>
      <c r="B153" s="73"/>
      <c r="C153" s="5"/>
      <c r="D153" s="58" t="str">
        <f>IF(D152="beter","€ 2.000",IF(D152="vergelijkbaar","€ 500",IF(D152="minder","-€ 2000",IF(D152="onacceptabel"," KO "," "))))</f>
        <v xml:space="preserve"> </v>
      </c>
      <c r="E153" s="71"/>
      <c r="G153" s="58" t="str">
        <f>IF(G152="beter","€ 2.000",IF(G152="vergelijkbaar","€ 500",IF(G152="minder","-€ 2000",IF(G152="onacceptabel"," KO "," "))))</f>
        <v xml:space="preserve"> </v>
      </c>
      <c r="H153" s="71"/>
      <c r="J153" s="58" t="str">
        <f>IF(J152="beter","€ 2.000",IF(J152="vergelijkbaar","€ 500",IF(J152="minder","-€ 2000",IF(J152="onacceptabel"," KO "," "))))</f>
        <v xml:space="preserve"> </v>
      </c>
      <c r="K153" s="71"/>
    </row>
    <row r="154" spans="1:11" ht="31" customHeight="1" x14ac:dyDescent="0.2">
      <c r="A154" s="65" t="s">
        <v>19</v>
      </c>
      <c r="B154" s="66"/>
      <c r="C154" s="24"/>
      <c r="D154" s="67" t="e">
        <f>D117+D126+D135+D144+D153</f>
        <v>#VALUE!</v>
      </c>
      <c r="E154" s="68"/>
      <c r="G154" s="67" t="e">
        <f>G117+G126+G135+G144+G153</f>
        <v>#VALUE!</v>
      </c>
      <c r="H154" s="68"/>
      <c r="J154" s="67" t="e">
        <f>J117+J126+J135+J144+J153</f>
        <v>#VALUE!</v>
      </c>
      <c r="K154" s="68"/>
    </row>
    <row r="155" spans="1:11" ht="20" customHeight="1" x14ac:dyDescent="0.2">
      <c r="C155"/>
      <c r="D155" s="35" t="s">
        <v>24</v>
      </c>
      <c r="G155" s="35" t="s">
        <v>24</v>
      </c>
      <c r="J155" s="35" t="s">
        <v>24</v>
      </c>
    </row>
    <row r="156" spans="1:11" ht="20" customHeight="1" x14ac:dyDescent="0.2">
      <c r="A156" s="82" t="str">
        <f>Productdemonstratie!A22</f>
        <v>4.	 Leerlingstoel HBO/MBO – Item 27 prijzenblad leerlingsets.</v>
      </c>
      <c r="B156" s="83"/>
      <c r="C156" s="83"/>
      <c r="D156" s="83"/>
      <c r="E156" s="83"/>
      <c r="F156" s="83"/>
      <c r="G156" s="83"/>
      <c r="H156" s="83"/>
      <c r="I156" s="83"/>
      <c r="J156" s="83"/>
      <c r="K156" s="83"/>
    </row>
    <row r="157" spans="1:11" ht="20" customHeight="1" x14ac:dyDescent="0.2">
      <c r="A157" s="69" t="str">
        <f>Productdemonstratie!A23</f>
        <v xml:space="preserve">1. Stabiliteit </v>
      </c>
      <c r="B157" s="26" t="str">
        <f>'Beoordelaar 1 Concierge'!$A$1</f>
        <v>Beoordelaar 1: Conciërge</v>
      </c>
      <c r="C157" s="5"/>
      <c r="D157" s="25" t="str">
        <f>'Beoordelaar 1 Concierge'!C39</f>
        <v>SCORE</v>
      </c>
      <c r="E157" s="74" t="s">
        <v>0</v>
      </c>
      <c r="G157" s="25" t="str">
        <f>'Beoordelaar 1 Concierge'!E39</f>
        <v>SCORE</v>
      </c>
      <c r="H157" s="74" t="s">
        <v>0</v>
      </c>
      <c r="J157" s="25" t="str">
        <f>'Beoordelaar 1 Concierge'!G39</f>
        <v>SCORE</v>
      </c>
      <c r="K157" s="84" t="s">
        <v>0</v>
      </c>
    </row>
    <row r="158" spans="1:11" ht="20" customHeight="1" x14ac:dyDescent="0.2">
      <c r="A158" s="70"/>
      <c r="B158" s="26" t="str">
        <f>'Beoordelaar 2 Concierge'!$A$1</f>
        <v>Beoordelaar 2: Conciërge</v>
      </c>
      <c r="C158" s="5"/>
      <c r="D158" s="22" t="str">
        <f>'Beoordelaar 2 Concierge'!C39</f>
        <v>SCORE</v>
      </c>
      <c r="E158" s="71"/>
      <c r="G158" s="22" t="str">
        <f>'Beoordelaar 2 Concierge'!E39</f>
        <v>SCORE</v>
      </c>
      <c r="H158" s="71"/>
      <c r="J158" s="22" t="str">
        <f>'Beoordelaar 2 Concierge'!G39</f>
        <v>SCORE</v>
      </c>
      <c r="K158" s="84"/>
    </row>
    <row r="159" spans="1:11" ht="20" customHeight="1" x14ac:dyDescent="0.2">
      <c r="A159" s="70"/>
      <c r="B159" s="26" t="str">
        <f>'Beoordelaar 3 Docent'!$A$1</f>
        <v>Beoordelaar 3: Docent</v>
      </c>
      <c r="C159" s="5"/>
      <c r="D159" s="22" t="str">
        <f>'Beoordelaar 3 Docent'!C39</f>
        <v>SCORE</v>
      </c>
      <c r="E159" s="71"/>
      <c r="G159" s="22" t="str">
        <f>'Beoordelaar 3 Docent'!E39</f>
        <v>SCORE</v>
      </c>
      <c r="H159" s="71"/>
      <c r="J159" s="22" t="str">
        <f>'Beoordelaar 3 Docent'!G39</f>
        <v>SCORE</v>
      </c>
      <c r="K159" s="84"/>
    </row>
    <row r="160" spans="1:11" ht="20" customHeight="1" x14ac:dyDescent="0.2">
      <c r="A160" s="70"/>
      <c r="B160" s="26" t="str">
        <f>'Beoordelaar 4 Docent'!$A$1</f>
        <v>Beoordelaar 4: Docent</v>
      </c>
      <c r="C160" s="5"/>
      <c r="D160" s="22" t="str">
        <f>'Beoordelaar 4 Docent'!C39</f>
        <v>SCORE</v>
      </c>
      <c r="E160" s="71"/>
      <c r="G160" s="22" t="str">
        <f>'Beoordelaar 4 Docent'!E39</f>
        <v>SCORE</v>
      </c>
      <c r="H160" s="71"/>
      <c r="J160" s="22" t="str">
        <f>'Beoordelaar 4 Docent'!G39</f>
        <v>SCORE</v>
      </c>
      <c r="K160" s="84"/>
    </row>
    <row r="161" spans="1:11" ht="20" customHeight="1" x14ac:dyDescent="0.2">
      <c r="A161" s="70"/>
      <c r="B161" s="26" t="str">
        <f>'Beoordelaar 5 Mw Bestuursbureau'!$A$1</f>
        <v>Beoordelaar 5: Medewerker Bestuursbureau</v>
      </c>
      <c r="C161" s="5"/>
      <c r="D161" s="22" t="str">
        <f>'Beoordelaar 5 Mw Bestuursbureau'!C39</f>
        <v>SCORE</v>
      </c>
      <c r="E161" s="71"/>
      <c r="G161" s="22" t="str">
        <f>'Beoordelaar 5 Mw Bestuursbureau'!E39</f>
        <v>SCORE</v>
      </c>
      <c r="H161" s="71"/>
      <c r="J161" s="22" t="str">
        <f>'Beoordelaar 5 Mw Bestuursbureau'!G39</f>
        <v>SCORE</v>
      </c>
      <c r="K161" s="84"/>
    </row>
    <row r="162" spans="1:11" ht="20" customHeight="1" x14ac:dyDescent="0.2">
      <c r="A162" s="48"/>
      <c r="B162" s="26" t="str">
        <f>'Beoordelaar 6 Facilitair Man.'!$A$1</f>
        <v>Beoordelaar 6: Facilitair Manager</v>
      </c>
      <c r="C162" s="5"/>
      <c r="D162" s="22" t="str">
        <f>'Beoordelaar 6 Facilitair Man.'!C39</f>
        <v>SCORE</v>
      </c>
      <c r="E162" s="71"/>
      <c r="G162" s="22" t="str">
        <f>'Beoordelaar 6 Facilitair Man.'!E39</f>
        <v>SCORE</v>
      </c>
      <c r="H162" s="71"/>
      <c r="J162" s="22" t="str">
        <f>'Beoordelaar 6 Facilitair Man.'!G39</f>
        <v>SCORE</v>
      </c>
      <c r="K162" s="84"/>
    </row>
    <row r="163" spans="1:11" ht="20" customHeight="1" x14ac:dyDescent="0.2">
      <c r="A163" s="48"/>
      <c r="B163" s="26" t="str">
        <f>'Beoordelaar 7 Teamleider Bv.'!$A$1</f>
        <v>Beoordelaar 7: Teamleider Bedrijfsvoering</v>
      </c>
      <c r="C163" s="5"/>
      <c r="D163" s="22" t="str">
        <f>'Beoordelaar 7 Teamleider Bv.'!C39</f>
        <v>SCORE</v>
      </c>
      <c r="E163" s="71"/>
      <c r="G163" s="22" t="str">
        <f>'Beoordelaar 7 Teamleider Bv.'!E39</f>
        <v>SCORE</v>
      </c>
      <c r="H163" s="71"/>
      <c r="J163" s="22" t="str">
        <f>'Beoordelaar 7 Teamleider Bv.'!G39</f>
        <v>SCORE</v>
      </c>
      <c r="K163" s="84"/>
    </row>
    <row r="164" spans="1:11" ht="20" customHeight="1" x14ac:dyDescent="0.2">
      <c r="A164" s="72" t="s">
        <v>1</v>
      </c>
      <c r="B164" s="72"/>
      <c r="C164" s="5"/>
      <c r="D164" s="21" t="s">
        <v>2</v>
      </c>
      <c r="E164" s="71"/>
      <c r="G164" s="21" t="s">
        <v>2</v>
      </c>
      <c r="H164" s="71"/>
      <c r="J164" s="21" t="s">
        <v>2</v>
      </c>
      <c r="K164" s="84"/>
    </row>
    <row r="165" spans="1:11" ht="20" customHeight="1" x14ac:dyDescent="0.2">
      <c r="A165" s="73"/>
      <c r="B165" s="73"/>
      <c r="C165" s="5"/>
      <c r="D165" s="58" t="str">
        <f>IF(D164="beter","€ 2.000",IF(D164="vergelijkbaar","€ 500",IF(D164="minder","-€ 2000",IF(D164="onacceptabel"," KO "," "))))</f>
        <v xml:space="preserve"> </v>
      </c>
      <c r="E165" s="71"/>
      <c r="G165" s="58" t="str">
        <f>IF(G164="beter","€ 2.000",IF(G164="vergelijkbaar","€ 500",IF(G164="minder","-€ 2000",IF(G164="onacceptabel"," KO "," "))))</f>
        <v xml:space="preserve"> </v>
      </c>
      <c r="H165" s="71"/>
      <c r="J165" s="58" t="str">
        <f>IF(J164="beter","€ 2.000",IF(J164="vergelijkbaar","€ 500",IF(J164="minder","-€ 2000",IF(J164="onacceptabel"," KO "," "))))</f>
        <v xml:space="preserve"> </v>
      </c>
      <c r="K165" s="85"/>
    </row>
    <row r="166" spans="1:11" ht="20" customHeight="1" x14ac:dyDescent="0.2">
      <c r="A166" s="69" t="str">
        <f>Productdemonstratie!A24</f>
        <v>2. Constructie tussen frame en zitting</v>
      </c>
      <c r="B166" s="26" t="str">
        <f>'Beoordelaar 1 Concierge'!$A$1</f>
        <v>Beoordelaar 1: Conciërge</v>
      </c>
      <c r="C166" s="5"/>
      <c r="D166" s="22" t="str">
        <f>'Beoordelaar 1 Concierge'!C41</f>
        <v>SCORE</v>
      </c>
      <c r="E166" s="71" t="s">
        <v>0</v>
      </c>
      <c r="G166" s="22" t="str">
        <f>'Beoordelaar 1 Concierge'!E41</f>
        <v>SCORE</v>
      </c>
      <c r="H166" s="71" t="s">
        <v>0</v>
      </c>
      <c r="J166" s="22" t="str">
        <f>'Beoordelaar 1 Concierge'!G41</f>
        <v>SCORE</v>
      </c>
      <c r="K166" s="86" t="s">
        <v>0</v>
      </c>
    </row>
    <row r="167" spans="1:11" ht="20" customHeight="1" x14ac:dyDescent="0.2">
      <c r="A167" s="70"/>
      <c r="B167" s="26" t="str">
        <f>'Beoordelaar 2 Concierge'!$A$1</f>
        <v>Beoordelaar 2: Conciërge</v>
      </c>
      <c r="C167" s="5"/>
      <c r="D167" s="22" t="str">
        <f>'Beoordelaar 2 Concierge'!C41</f>
        <v>SCORE</v>
      </c>
      <c r="E167" s="71"/>
      <c r="G167" s="22" t="str">
        <f>'Beoordelaar 2 Concierge'!E41</f>
        <v>SCORE</v>
      </c>
      <c r="H167" s="71"/>
      <c r="J167" s="22" t="str">
        <f>'Beoordelaar 2 Concierge'!G41</f>
        <v>SCORE</v>
      </c>
      <c r="K167" s="84"/>
    </row>
    <row r="168" spans="1:11" ht="20" customHeight="1" x14ac:dyDescent="0.2">
      <c r="A168" s="70"/>
      <c r="B168" s="26" t="str">
        <f>'Beoordelaar 3 Docent'!$A$1</f>
        <v>Beoordelaar 3: Docent</v>
      </c>
      <c r="C168" s="5"/>
      <c r="D168" s="22" t="str">
        <f>'Beoordelaar 3 Docent'!C41</f>
        <v>SCORE</v>
      </c>
      <c r="E168" s="71"/>
      <c r="G168" s="22" t="str">
        <f>'Beoordelaar 3 Docent'!E41</f>
        <v>SCORE</v>
      </c>
      <c r="H168" s="71"/>
      <c r="J168" s="22" t="str">
        <f>'Beoordelaar 3 Docent'!G41</f>
        <v>SCORE</v>
      </c>
      <c r="K168" s="84"/>
    </row>
    <row r="169" spans="1:11" ht="20" customHeight="1" x14ac:dyDescent="0.2">
      <c r="A169" s="70"/>
      <c r="B169" s="26" t="str">
        <f>'Beoordelaar 4 Docent'!$A$1</f>
        <v>Beoordelaar 4: Docent</v>
      </c>
      <c r="C169" s="5"/>
      <c r="D169" s="22" t="str">
        <f>'Beoordelaar 4 Docent'!C41</f>
        <v>SCORE</v>
      </c>
      <c r="E169" s="71"/>
      <c r="G169" s="22" t="str">
        <f>'Beoordelaar 4 Docent'!E41</f>
        <v>SCORE</v>
      </c>
      <c r="H169" s="71"/>
      <c r="J169" s="22" t="str">
        <f>'Beoordelaar 4 Docent'!G41</f>
        <v>SCORE</v>
      </c>
      <c r="K169" s="84"/>
    </row>
    <row r="170" spans="1:11" ht="20" customHeight="1" x14ac:dyDescent="0.2">
      <c r="A170" s="70"/>
      <c r="B170" s="26" t="str">
        <f>'Beoordelaar 5 Mw Bestuursbureau'!$A$1</f>
        <v>Beoordelaar 5: Medewerker Bestuursbureau</v>
      </c>
      <c r="C170" s="5"/>
      <c r="D170" s="22" t="str">
        <f>'Beoordelaar 5 Mw Bestuursbureau'!C41</f>
        <v>SCORE</v>
      </c>
      <c r="E170" s="71"/>
      <c r="G170" s="22" t="str">
        <f>'Beoordelaar 5 Mw Bestuursbureau'!E41</f>
        <v>SCORE</v>
      </c>
      <c r="H170" s="71"/>
      <c r="J170" s="22" t="str">
        <f>'Beoordelaar 5 Mw Bestuursbureau'!G41</f>
        <v>SCORE</v>
      </c>
      <c r="K170" s="84"/>
    </row>
    <row r="171" spans="1:11" ht="20" customHeight="1" x14ac:dyDescent="0.2">
      <c r="A171" s="48"/>
      <c r="B171" s="26" t="str">
        <f>'Beoordelaar 6 Facilitair Man.'!$A$1</f>
        <v>Beoordelaar 6: Facilitair Manager</v>
      </c>
      <c r="C171" s="5"/>
      <c r="D171" s="22" t="str">
        <f>'Beoordelaar 6 Facilitair Man.'!C41</f>
        <v>SCORE</v>
      </c>
      <c r="E171" s="71"/>
      <c r="G171" s="22" t="str">
        <f>'Beoordelaar 6 Facilitair Man.'!E41</f>
        <v>SCORE</v>
      </c>
      <c r="H171" s="71"/>
      <c r="J171" s="22" t="str">
        <f>'Beoordelaar 6 Facilitair Man.'!G41</f>
        <v>SCORE</v>
      </c>
      <c r="K171" s="84"/>
    </row>
    <row r="172" spans="1:11" ht="20" customHeight="1" x14ac:dyDescent="0.2">
      <c r="A172" s="48"/>
      <c r="B172" s="26" t="str">
        <f>'Beoordelaar 7 Teamleider Bv.'!$A$1</f>
        <v>Beoordelaar 7: Teamleider Bedrijfsvoering</v>
      </c>
      <c r="C172" s="5"/>
      <c r="D172" s="22" t="str">
        <f>'Beoordelaar 7 Teamleider Bv.'!C41</f>
        <v>SCORE</v>
      </c>
      <c r="E172" s="71"/>
      <c r="G172" s="22" t="str">
        <f>'Beoordelaar 7 Teamleider Bv.'!E41</f>
        <v>SCORE</v>
      </c>
      <c r="H172" s="71"/>
      <c r="J172" s="22" t="str">
        <f>'Beoordelaar 7 Teamleider Bv.'!G41</f>
        <v>SCORE</v>
      </c>
      <c r="K172" s="84"/>
    </row>
    <row r="173" spans="1:11" ht="20" customHeight="1" x14ac:dyDescent="0.2">
      <c r="A173" s="72" t="s">
        <v>1</v>
      </c>
      <c r="B173" s="72"/>
      <c r="C173" s="5"/>
      <c r="D173" s="21" t="s">
        <v>2</v>
      </c>
      <c r="E173" s="71"/>
      <c r="G173" s="21" t="s">
        <v>2</v>
      </c>
      <c r="H173" s="71"/>
      <c r="J173" s="21" t="s">
        <v>2</v>
      </c>
      <c r="K173" s="84"/>
    </row>
    <row r="174" spans="1:11" ht="20" customHeight="1" x14ac:dyDescent="0.2">
      <c r="A174" s="73"/>
      <c r="B174" s="73"/>
      <c r="C174" s="5"/>
      <c r="D174" s="58" t="str">
        <f>IF(D173="beter","€ 2.000",IF(D173="vergelijkbaar","€ 500",IF(D173="minder","-€ 2000",IF(D173="onacceptabel"," KO "," "))))</f>
        <v xml:space="preserve"> </v>
      </c>
      <c r="E174" s="71"/>
      <c r="G174" s="58" t="str">
        <f>IF(G173="beter","€ 2.000",IF(G173="vergelijkbaar","€ 500",IF(G173="minder","-€ 2000",IF(G173="onacceptabel"," KO "," "))))</f>
        <v xml:space="preserve"> </v>
      </c>
      <c r="H174" s="71"/>
      <c r="J174" s="58" t="str">
        <f>IF(J173="beter","€ 2.000",IF(J173="vergelijkbaar","€ 500",IF(J173="minder","-€ 2000",IF(J173="onacceptabel"," KO "," "))))</f>
        <v xml:space="preserve"> </v>
      </c>
      <c r="K174" s="85"/>
    </row>
    <row r="175" spans="1:11" ht="20" customHeight="1" x14ac:dyDescent="0.2">
      <c r="A175" s="69" t="str">
        <f>Productdemonstratie!A25</f>
        <v>3. Uitstraling/vormgeving</v>
      </c>
      <c r="B175" s="26" t="str">
        <f>'Beoordelaar 1 Concierge'!$A$1</f>
        <v>Beoordelaar 1: Conciërge</v>
      </c>
      <c r="C175" s="5"/>
      <c r="D175" s="22" t="str">
        <f>'Beoordelaar 1 Concierge'!C43</f>
        <v>SCORE</v>
      </c>
      <c r="E175" s="71" t="s">
        <v>0</v>
      </c>
      <c r="G175" s="22" t="str">
        <f>'Beoordelaar 1 Concierge'!E43</f>
        <v>SCORE</v>
      </c>
      <c r="H175" s="71" t="s">
        <v>0</v>
      </c>
      <c r="J175" s="22" t="str">
        <f>'Beoordelaar 1 Concierge'!G43</f>
        <v>SCORE</v>
      </c>
      <c r="K175" s="86" t="s">
        <v>0</v>
      </c>
    </row>
    <row r="176" spans="1:11" ht="20" customHeight="1" x14ac:dyDescent="0.2">
      <c r="A176" s="70"/>
      <c r="B176" s="26" t="str">
        <f>'Beoordelaar 2 Concierge'!$A$1</f>
        <v>Beoordelaar 2: Conciërge</v>
      </c>
      <c r="C176" s="5"/>
      <c r="D176" s="22" t="str">
        <f>'Beoordelaar 2 Concierge'!C43</f>
        <v>SCORE</v>
      </c>
      <c r="E176" s="71"/>
      <c r="G176" s="22" t="str">
        <f>'Beoordelaar 2 Concierge'!E43</f>
        <v>SCORE</v>
      </c>
      <c r="H176" s="71"/>
      <c r="J176" s="22" t="str">
        <f>'Beoordelaar 2 Concierge'!G43</f>
        <v>SCORE</v>
      </c>
      <c r="K176" s="84"/>
    </row>
    <row r="177" spans="1:11" ht="20" customHeight="1" x14ac:dyDescent="0.2">
      <c r="A177" s="70"/>
      <c r="B177" s="26" t="str">
        <f>'Beoordelaar 3 Docent'!$A$1</f>
        <v>Beoordelaar 3: Docent</v>
      </c>
      <c r="C177" s="5"/>
      <c r="D177" s="22" t="str">
        <f>'Beoordelaar 3 Docent'!C43</f>
        <v>SCORE</v>
      </c>
      <c r="E177" s="71"/>
      <c r="G177" s="22" t="str">
        <f>'Beoordelaar 3 Docent'!E43</f>
        <v>SCORE</v>
      </c>
      <c r="H177" s="71"/>
      <c r="J177" s="22" t="str">
        <f>'Beoordelaar 3 Docent'!G43</f>
        <v>SCORE</v>
      </c>
      <c r="K177" s="84"/>
    </row>
    <row r="178" spans="1:11" ht="20" customHeight="1" x14ac:dyDescent="0.2">
      <c r="A178" s="70"/>
      <c r="B178" s="26" t="str">
        <f>'Beoordelaar 4 Docent'!$A$1</f>
        <v>Beoordelaar 4: Docent</v>
      </c>
      <c r="C178" s="5"/>
      <c r="D178" s="22" t="str">
        <f>'Beoordelaar 4 Docent'!C43</f>
        <v>SCORE</v>
      </c>
      <c r="E178" s="71"/>
      <c r="G178" s="22" t="str">
        <f>'Beoordelaar 4 Docent'!E43</f>
        <v>SCORE</v>
      </c>
      <c r="H178" s="71"/>
      <c r="J178" s="22" t="str">
        <f>'Beoordelaar 4 Docent'!G43</f>
        <v>SCORE</v>
      </c>
      <c r="K178" s="84"/>
    </row>
    <row r="179" spans="1:11" ht="20" customHeight="1" x14ac:dyDescent="0.2">
      <c r="A179" s="70"/>
      <c r="B179" s="26" t="str">
        <f>'Beoordelaar 5 Mw Bestuursbureau'!$A$1</f>
        <v>Beoordelaar 5: Medewerker Bestuursbureau</v>
      </c>
      <c r="C179" s="5"/>
      <c r="D179" s="22" t="str">
        <f>'Beoordelaar 5 Mw Bestuursbureau'!C43</f>
        <v>SCORE</v>
      </c>
      <c r="E179" s="71"/>
      <c r="G179" s="22" t="str">
        <f>'Beoordelaar 5 Mw Bestuursbureau'!E43</f>
        <v>SCORE</v>
      </c>
      <c r="H179" s="71"/>
      <c r="J179" s="22" t="str">
        <f>'Beoordelaar 5 Mw Bestuursbureau'!G43</f>
        <v>SCORE</v>
      </c>
      <c r="K179" s="84"/>
    </row>
    <row r="180" spans="1:11" ht="20" customHeight="1" x14ac:dyDescent="0.2">
      <c r="A180" s="48"/>
      <c r="B180" s="26" t="str">
        <f>'Beoordelaar 6 Facilitair Man.'!$A$1</f>
        <v>Beoordelaar 6: Facilitair Manager</v>
      </c>
      <c r="C180" s="5"/>
      <c r="D180" s="22" t="str">
        <f>'Beoordelaar 6 Facilitair Man.'!C43</f>
        <v>SCORE</v>
      </c>
      <c r="E180" s="71"/>
      <c r="G180" s="22" t="str">
        <f>'Beoordelaar 6 Facilitair Man.'!E43</f>
        <v>SCORE</v>
      </c>
      <c r="H180" s="71"/>
      <c r="J180" s="22" t="str">
        <f>'Beoordelaar 6 Facilitair Man.'!G43</f>
        <v>SCORE</v>
      </c>
      <c r="K180" s="84"/>
    </row>
    <row r="181" spans="1:11" ht="20" customHeight="1" x14ac:dyDescent="0.2">
      <c r="A181" s="48"/>
      <c r="B181" s="26" t="str">
        <f>'Beoordelaar 7 Teamleider Bv.'!$A$1</f>
        <v>Beoordelaar 7: Teamleider Bedrijfsvoering</v>
      </c>
      <c r="C181" s="5"/>
      <c r="D181" s="22" t="str">
        <f>'Beoordelaar 7 Teamleider Bv.'!C43</f>
        <v>SCORE</v>
      </c>
      <c r="E181" s="71"/>
      <c r="G181" s="22" t="str">
        <f>'Beoordelaar 7 Teamleider Bv.'!E43</f>
        <v>SCORE</v>
      </c>
      <c r="H181" s="71"/>
      <c r="J181" s="22" t="str">
        <f>'Beoordelaar 7 Teamleider Bv.'!G43</f>
        <v>SCORE</v>
      </c>
      <c r="K181" s="84"/>
    </row>
    <row r="182" spans="1:11" ht="20" customHeight="1" x14ac:dyDescent="0.2">
      <c r="A182" s="72" t="s">
        <v>1</v>
      </c>
      <c r="B182" s="72"/>
      <c r="C182" s="5"/>
      <c r="D182" s="21" t="s">
        <v>2</v>
      </c>
      <c r="E182" s="71"/>
      <c r="G182" s="21" t="s">
        <v>2</v>
      </c>
      <c r="H182" s="71"/>
      <c r="J182" s="21" t="s">
        <v>2</v>
      </c>
      <c r="K182" s="84"/>
    </row>
    <row r="183" spans="1:11" ht="20" customHeight="1" x14ac:dyDescent="0.2">
      <c r="A183" s="73"/>
      <c r="B183" s="73"/>
      <c r="C183" s="5"/>
      <c r="D183" s="58" t="str">
        <f>IF(D182="beter","€ 2.000",IF(D182="vergelijkbaar","€ 500",IF(D182="minder","-€ 2000",IF(D182="onacceptabel"," KO "," "))))</f>
        <v xml:space="preserve"> </v>
      </c>
      <c r="E183" s="71"/>
      <c r="G183" s="58" t="str">
        <f>IF(G182="beter","€ 2.000",IF(G182="vergelijkbaar","€ 500",IF(G182="minder","-€ 2000",IF(G182="onacceptabel"," KO "," "))))</f>
        <v xml:space="preserve"> </v>
      </c>
      <c r="H183" s="71"/>
      <c r="J183" s="58" t="str">
        <f>IF(J182="beter","€ 2.000",IF(J182="vergelijkbaar","€ 500",IF(J182="minder","-€ 2000",IF(J182="onacceptabel"," KO "," "))))</f>
        <v xml:space="preserve"> </v>
      </c>
      <c r="K183" s="85"/>
    </row>
    <row r="184" spans="1:11" ht="20" customHeight="1" x14ac:dyDescent="0.2">
      <c r="A184" s="69" t="str">
        <f>Productdemonstratie!A26</f>
        <v>4. Gemak schoonmaken</v>
      </c>
      <c r="B184" s="26" t="str">
        <f>'Beoordelaar 1 Concierge'!$A$1</f>
        <v>Beoordelaar 1: Conciërge</v>
      </c>
      <c r="C184" s="5"/>
      <c r="D184" s="22" t="str">
        <f>'Beoordelaar 1 Concierge'!C45</f>
        <v>SCORE</v>
      </c>
      <c r="E184" s="71" t="s">
        <v>0</v>
      </c>
      <c r="G184" s="22" t="str">
        <f>'Beoordelaar 1 Concierge'!E45</f>
        <v>SCORE</v>
      </c>
      <c r="H184" s="71" t="s">
        <v>0</v>
      </c>
      <c r="J184" s="22" t="str">
        <f>'Beoordelaar 1 Concierge'!G45</f>
        <v>SCORE</v>
      </c>
      <c r="K184" s="86" t="s">
        <v>0</v>
      </c>
    </row>
    <row r="185" spans="1:11" ht="20" customHeight="1" x14ac:dyDescent="0.2">
      <c r="A185" s="70"/>
      <c r="B185" s="26" t="str">
        <f>'Beoordelaar 2 Concierge'!$A$1</f>
        <v>Beoordelaar 2: Conciërge</v>
      </c>
      <c r="C185" s="5"/>
      <c r="D185" s="22" t="str">
        <f>'Beoordelaar 2 Concierge'!C45</f>
        <v>SCORE</v>
      </c>
      <c r="E185" s="71"/>
      <c r="G185" s="22" t="str">
        <f>'Beoordelaar 2 Concierge'!E45</f>
        <v>SCORE</v>
      </c>
      <c r="H185" s="71"/>
      <c r="J185" s="22" t="str">
        <f>'Beoordelaar 2 Concierge'!G45</f>
        <v>SCORE</v>
      </c>
      <c r="K185" s="84"/>
    </row>
    <row r="186" spans="1:11" ht="20" customHeight="1" x14ac:dyDescent="0.2">
      <c r="A186" s="70"/>
      <c r="B186" s="26" t="str">
        <f>'Beoordelaar 3 Docent'!$A$1</f>
        <v>Beoordelaar 3: Docent</v>
      </c>
      <c r="C186" s="5"/>
      <c r="D186" s="22" t="str">
        <f>'Beoordelaar 3 Docent'!C45</f>
        <v>SCORE</v>
      </c>
      <c r="E186" s="71"/>
      <c r="G186" s="22" t="str">
        <f>'Beoordelaar 3 Docent'!E45</f>
        <v>SCORE</v>
      </c>
      <c r="H186" s="71"/>
      <c r="J186" s="22" t="str">
        <f>'Beoordelaar 3 Docent'!G45</f>
        <v>SCORE</v>
      </c>
      <c r="K186" s="84"/>
    </row>
    <row r="187" spans="1:11" ht="20" customHeight="1" x14ac:dyDescent="0.2">
      <c r="A187" s="70"/>
      <c r="B187" s="26" t="str">
        <f>'Beoordelaar 4 Docent'!$A$1</f>
        <v>Beoordelaar 4: Docent</v>
      </c>
      <c r="C187" s="5"/>
      <c r="D187" s="22" t="str">
        <f>'Beoordelaar 4 Docent'!C45</f>
        <v>SCORE</v>
      </c>
      <c r="E187" s="71"/>
      <c r="G187" s="22" t="str">
        <f>'Beoordelaar 4 Docent'!E45</f>
        <v>SCORE</v>
      </c>
      <c r="H187" s="71"/>
      <c r="J187" s="22" t="str">
        <f>'Beoordelaar 4 Docent'!G45</f>
        <v>SCORE</v>
      </c>
      <c r="K187" s="84"/>
    </row>
    <row r="188" spans="1:11" ht="20" customHeight="1" x14ac:dyDescent="0.2">
      <c r="A188" s="70"/>
      <c r="B188" s="26" t="str">
        <f>'Beoordelaar 5 Mw Bestuursbureau'!$A$1</f>
        <v>Beoordelaar 5: Medewerker Bestuursbureau</v>
      </c>
      <c r="C188" s="5"/>
      <c r="D188" s="22" t="str">
        <f>'Beoordelaar 5 Mw Bestuursbureau'!C45</f>
        <v>SCORE</v>
      </c>
      <c r="E188" s="71"/>
      <c r="G188" s="22" t="str">
        <f>'Beoordelaar 5 Mw Bestuursbureau'!E45</f>
        <v>SCORE</v>
      </c>
      <c r="H188" s="71"/>
      <c r="J188" s="22" t="str">
        <f>'Beoordelaar 5 Mw Bestuursbureau'!G45</f>
        <v>SCORE</v>
      </c>
      <c r="K188" s="84"/>
    </row>
    <row r="189" spans="1:11" ht="20" customHeight="1" x14ac:dyDescent="0.2">
      <c r="A189" s="48"/>
      <c r="B189" s="26" t="str">
        <f>'Beoordelaar 6 Facilitair Man.'!$A$1</f>
        <v>Beoordelaar 6: Facilitair Manager</v>
      </c>
      <c r="C189" s="5"/>
      <c r="D189" s="22" t="str">
        <f>'Beoordelaar 6 Facilitair Man.'!C45</f>
        <v>SCORE</v>
      </c>
      <c r="E189" s="71"/>
      <c r="G189" s="22" t="str">
        <f>'Beoordelaar 6 Facilitair Man.'!E45</f>
        <v>SCORE</v>
      </c>
      <c r="H189" s="71"/>
      <c r="J189" s="22" t="str">
        <f>'Beoordelaar 6 Facilitair Man.'!G45</f>
        <v>SCORE</v>
      </c>
      <c r="K189" s="84"/>
    </row>
    <row r="190" spans="1:11" ht="20" customHeight="1" x14ac:dyDescent="0.2">
      <c r="A190" s="48"/>
      <c r="B190" s="26" t="str">
        <f>'Beoordelaar 7 Teamleider Bv.'!$A$1</f>
        <v>Beoordelaar 7: Teamleider Bedrijfsvoering</v>
      </c>
      <c r="C190" s="5"/>
      <c r="D190" s="22" t="str">
        <f>'Beoordelaar 7 Teamleider Bv.'!C45</f>
        <v>SCORE</v>
      </c>
      <c r="E190" s="71"/>
      <c r="G190" s="22" t="str">
        <f>'Beoordelaar 7 Teamleider Bv.'!E45</f>
        <v>SCORE</v>
      </c>
      <c r="H190" s="71"/>
      <c r="J190" s="22" t="str">
        <f>'Beoordelaar 7 Teamleider Bv.'!G45</f>
        <v>SCORE</v>
      </c>
      <c r="K190" s="84"/>
    </row>
    <row r="191" spans="1:11" ht="20" customHeight="1" x14ac:dyDescent="0.2">
      <c r="A191" s="72" t="s">
        <v>1</v>
      </c>
      <c r="B191" s="72"/>
      <c r="C191" s="5"/>
      <c r="D191" s="21" t="s">
        <v>2</v>
      </c>
      <c r="E191" s="71"/>
      <c r="G191" s="21" t="s">
        <v>2</v>
      </c>
      <c r="H191" s="71"/>
      <c r="J191" s="21" t="s">
        <v>2</v>
      </c>
      <c r="K191" s="84"/>
    </row>
    <row r="192" spans="1:11" ht="20" customHeight="1" x14ac:dyDescent="0.2">
      <c r="A192" s="73"/>
      <c r="B192" s="73"/>
      <c r="C192" s="5"/>
      <c r="D192" s="58" t="str">
        <f>IF(D191="beter","€ 2.000",IF(D191="vergelijkbaar","€ 500",IF(D191="minder","-€ 2000",IF(D191="onacceptabel"," KO "," "))))</f>
        <v xml:space="preserve"> </v>
      </c>
      <c r="E192" s="71"/>
      <c r="G192" s="58" t="str">
        <f>IF(G191="beter","€ 2.000",IF(G191="vergelijkbaar","€ 500",IF(G191="minder","-€ 2000",IF(G191="onacceptabel"," KO "," "))))</f>
        <v xml:space="preserve"> </v>
      </c>
      <c r="H192" s="71"/>
      <c r="J192" s="58" t="str">
        <f>IF(J191="beter","€ 2.000",IF(J191="vergelijkbaar","€ 500",IF(J191="minder","-€ 2000",IF(J191="onacceptabel"," KO "," "))))</f>
        <v xml:space="preserve"> </v>
      </c>
      <c r="K192" s="85"/>
    </row>
    <row r="193" spans="1:11" ht="20" customHeight="1" x14ac:dyDescent="0.2">
      <c r="A193" s="69" t="str">
        <f>Productdemonstratie!A27</f>
        <v>5. Mate veiligheid (scherpe randen en hoeken)</v>
      </c>
      <c r="B193" s="26" t="str">
        <f>'Beoordelaar 1 Concierge'!$A$1</f>
        <v>Beoordelaar 1: Conciërge</v>
      </c>
      <c r="C193" s="5"/>
      <c r="D193" s="22" t="str">
        <f>'Beoordelaar 1 Concierge'!C47</f>
        <v>SCORE</v>
      </c>
      <c r="E193" s="71" t="s">
        <v>0</v>
      </c>
      <c r="G193" s="22" t="str">
        <f>'Beoordelaar 1 Concierge'!E47</f>
        <v>SCORE</v>
      </c>
      <c r="H193" s="71" t="s">
        <v>0</v>
      </c>
      <c r="J193" s="22" t="str">
        <f>'Beoordelaar 1 Concierge'!G47</f>
        <v>SCORE</v>
      </c>
      <c r="K193" s="86" t="s">
        <v>0</v>
      </c>
    </row>
    <row r="194" spans="1:11" ht="20" customHeight="1" x14ac:dyDescent="0.2">
      <c r="A194" s="70"/>
      <c r="B194" s="26" t="str">
        <f>'Beoordelaar 2 Concierge'!$A$1</f>
        <v>Beoordelaar 2: Conciërge</v>
      </c>
      <c r="C194" s="5"/>
      <c r="D194" s="22" t="str">
        <f>'Beoordelaar 2 Concierge'!C47</f>
        <v>SCORE</v>
      </c>
      <c r="E194" s="71"/>
      <c r="G194" s="22" t="str">
        <f>'Beoordelaar 2 Concierge'!E47</f>
        <v>SCORE</v>
      </c>
      <c r="H194" s="71"/>
      <c r="J194" s="22" t="str">
        <f>'Beoordelaar 2 Concierge'!G47</f>
        <v>SCORE</v>
      </c>
      <c r="K194" s="84"/>
    </row>
    <row r="195" spans="1:11" ht="20" customHeight="1" x14ac:dyDescent="0.2">
      <c r="A195" s="70"/>
      <c r="B195" s="26" t="str">
        <f>'Beoordelaar 3 Docent'!$A$1</f>
        <v>Beoordelaar 3: Docent</v>
      </c>
      <c r="C195" s="5"/>
      <c r="D195" s="22" t="str">
        <f>'Beoordelaar 3 Docent'!C47</f>
        <v>SCORE</v>
      </c>
      <c r="E195" s="71"/>
      <c r="G195" s="22" t="str">
        <f>'Beoordelaar 3 Docent'!E47</f>
        <v>SCORE</v>
      </c>
      <c r="H195" s="71"/>
      <c r="J195" s="22" t="str">
        <f>'Beoordelaar 3 Docent'!G47</f>
        <v>SCORE</v>
      </c>
      <c r="K195" s="84"/>
    </row>
    <row r="196" spans="1:11" ht="20" customHeight="1" x14ac:dyDescent="0.2">
      <c r="A196" s="70"/>
      <c r="B196" s="26" t="str">
        <f>'Beoordelaar 4 Docent'!$A$1</f>
        <v>Beoordelaar 4: Docent</v>
      </c>
      <c r="C196" s="5"/>
      <c r="D196" s="22" t="str">
        <f>'Beoordelaar 4 Docent'!C47</f>
        <v>SCORE</v>
      </c>
      <c r="E196" s="71"/>
      <c r="G196" s="22" t="str">
        <f>'Beoordelaar 4 Docent'!E47</f>
        <v>SCORE</v>
      </c>
      <c r="H196" s="71"/>
      <c r="J196" s="22" t="str">
        <f>'Beoordelaar 4 Docent'!G47</f>
        <v>SCORE</v>
      </c>
      <c r="K196" s="84"/>
    </row>
    <row r="197" spans="1:11" ht="20" customHeight="1" x14ac:dyDescent="0.2">
      <c r="A197" s="70"/>
      <c r="B197" s="26" t="str">
        <f>'Beoordelaar 5 Mw Bestuursbureau'!$A$1</f>
        <v>Beoordelaar 5: Medewerker Bestuursbureau</v>
      </c>
      <c r="C197" s="5"/>
      <c r="D197" s="22" t="str">
        <f>'Beoordelaar 5 Mw Bestuursbureau'!C47</f>
        <v>SCORE</v>
      </c>
      <c r="E197" s="71"/>
      <c r="G197" s="22" t="str">
        <f>'Beoordelaar 5 Mw Bestuursbureau'!E47</f>
        <v>SCORE</v>
      </c>
      <c r="H197" s="71"/>
      <c r="J197" s="22" t="str">
        <f>'Beoordelaar 5 Mw Bestuursbureau'!G47</f>
        <v>SCORE</v>
      </c>
      <c r="K197" s="84"/>
    </row>
    <row r="198" spans="1:11" ht="20" customHeight="1" x14ac:dyDescent="0.2">
      <c r="A198" s="48"/>
      <c r="B198" s="26" t="str">
        <f>'Beoordelaar 6 Facilitair Man.'!$A$1</f>
        <v>Beoordelaar 6: Facilitair Manager</v>
      </c>
      <c r="C198" s="5"/>
      <c r="D198" s="22" t="str">
        <f>'Beoordelaar 6 Facilitair Man.'!C47</f>
        <v>SCORE</v>
      </c>
      <c r="E198" s="71"/>
      <c r="G198" s="22" t="str">
        <f>'Beoordelaar 6 Facilitair Man.'!E47</f>
        <v>SCORE</v>
      </c>
      <c r="H198" s="71"/>
      <c r="J198" s="22" t="str">
        <f>'Beoordelaar 6 Facilitair Man.'!G47</f>
        <v>SCORE</v>
      </c>
      <c r="K198" s="84"/>
    </row>
    <row r="199" spans="1:11" ht="20" customHeight="1" x14ac:dyDescent="0.2">
      <c r="A199" s="48"/>
      <c r="B199" s="26" t="str">
        <f>'Beoordelaar 7 Teamleider Bv.'!$A$1</f>
        <v>Beoordelaar 7: Teamleider Bedrijfsvoering</v>
      </c>
      <c r="C199" s="5"/>
      <c r="D199" s="22" t="str">
        <f>'Beoordelaar 7 Teamleider Bv.'!C47</f>
        <v>SCORE</v>
      </c>
      <c r="E199" s="71"/>
      <c r="G199" s="22" t="str">
        <f>'Beoordelaar 7 Teamleider Bv.'!E47</f>
        <v>SCORE</v>
      </c>
      <c r="H199" s="71"/>
      <c r="J199" s="22" t="str">
        <f>'Beoordelaar 7 Teamleider Bv.'!G47</f>
        <v>SCORE</v>
      </c>
      <c r="K199" s="84"/>
    </row>
    <row r="200" spans="1:11" ht="20" customHeight="1" x14ac:dyDescent="0.2">
      <c r="A200" s="72" t="s">
        <v>1</v>
      </c>
      <c r="B200" s="72"/>
      <c r="C200" s="5"/>
      <c r="D200" s="21" t="s">
        <v>2</v>
      </c>
      <c r="E200" s="71"/>
      <c r="G200" s="21" t="s">
        <v>2</v>
      </c>
      <c r="H200" s="71"/>
      <c r="J200" s="21" t="s">
        <v>2</v>
      </c>
      <c r="K200" s="84"/>
    </row>
    <row r="201" spans="1:11" ht="20" customHeight="1" x14ac:dyDescent="0.2">
      <c r="A201" s="73"/>
      <c r="B201" s="73"/>
      <c r="C201" s="5"/>
      <c r="D201" s="58" t="str">
        <f>IF(D200="beter","€ 2.000",IF(D200="vergelijkbaar","€ 500",IF(D200="minder","-€ 2000",IF(D200="onacceptabel"," KO "," "))))</f>
        <v xml:space="preserve"> </v>
      </c>
      <c r="E201" s="71"/>
      <c r="G201" s="58" t="str">
        <f>IF(G200="beter","€ 2.000",IF(G200="vergelijkbaar","€ 500",IF(G200="minder","-€ 2000",IF(G200="onacceptabel"," KO "," "))))</f>
        <v xml:space="preserve"> </v>
      </c>
      <c r="H201" s="71"/>
      <c r="J201" s="58" t="str">
        <f>IF(J200="beter","€ 2.000",IF(J200="vergelijkbaar","€ 500",IF(J200="minder","-€ 2000",IF(J200="onacceptabel"," KO "," "))))</f>
        <v xml:space="preserve"> </v>
      </c>
      <c r="K201" s="85"/>
    </row>
    <row r="202" spans="1:11" ht="20" customHeight="1" x14ac:dyDescent="0.2">
      <c r="A202" s="69" t="str">
        <f>Productdemonstratie!A28</f>
        <v>6. Zit-comfort</v>
      </c>
      <c r="B202" s="26" t="str">
        <f>'Beoordelaar 1 Concierge'!$A$1</f>
        <v>Beoordelaar 1: Conciërge</v>
      </c>
      <c r="C202" s="5"/>
      <c r="D202" s="22" t="str">
        <f>'Beoordelaar 1 Concierge'!C49</f>
        <v>SCORE</v>
      </c>
      <c r="E202" s="71" t="s">
        <v>0</v>
      </c>
      <c r="G202" s="22" t="str">
        <f>'Beoordelaar 1 Concierge'!E49</f>
        <v>SCORE</v>
      </c>
      <c r="H202" s="71" t="s">
        <v>0</v>
      </c>
      <c r="J202" s="22" t="str">
        <f>'Beoordelaar 1 Concierge'!G49</f>
        <v>SCORE</v>
      </c>
      <c r="K202" s="86" t="s">
        <v>0</v>
      </c>
    </row>
    <row r="203" spans="1:11" ht="20" customHeight="1" x14ac:dyDescent="0.2">
      <c r="A203" s="70"/>
      <c r="B203" s="26" t="str">
        <f>'Beoordelaar 2 Concierge'!$A$1</f>
        <v>Beoordelaar 2: Conciërge</v>
      </c>
      <c r="C203" s="5"/>
      <c r="D203" s="22" t="str">
        <f>'Beoordelaar 2 Concierge'!C49</f>
        <v>SCORE</v>
      </c>
      <c r="E203" s="71"/>
      <c r="G203" s="22" t="str">
        <f>'Beoordelaar 2 Concierge'!E49</f>
        <v>SCORE</v>
      </c>
      <c r="H203" s="71"/>
      <c r="J203" s="22" t="str">
        <f>'Beoordelaar 2 Concierge'!G49</f>
        <v>SCORE</v>
      </c>
      <c r="K203" s="84"/>
    </row>
    <row r="204" spans="1:11" ht="20" customHeight="1" x14ac:dyDescent="0.2">
      <c r="A204" s="70"/>
      <c r="B204" s="26" t="str">
        <f>'Beoordelaar 3 Docent'!$A$1</f>
        <v>Beoordelaar 3: Docent</v>
      </c>
      <c r="C204" s="5"/>
      <c r="D204" s="22" t="str">
        <f>'Beoordelaar 3 Docent'!C49</f>
        <v>SCORE</v>
      </c>
      <c r="E204" s="71"/>
      <c r="G204" s="22" t="str">
        <f>'Beoordelaar 3 Docent'!E49</f>
        <v>SCORE</v>
      </c>
      <c r="H204" s="71"/>
      <c r="J204" s="22" t="str">
        <f>'Beoordelaar 3 Docent'!G49</f>
        <v>SCORE</v>
      </c>
      <c r="K204" s="84"/>
    </row>
    <row r="205" spans="1:11" ht="20" customHeight="1" x14ac:dyDescent="0.2">
      <c r="A205" s="70"/>
      <c r="B205" s="26" t="str">
        <f>'Beoordelaar 4 Docent'!$A$1</f>
        <v>Beoordelaar 4: Docent</v>
      </c>
      <c r="C205" s="5"/>
      <c r="D205" s="22" t="str">
        <f>'Beoordelaar 4 Docent'!C49</f>
        <v>SCORE</v>
      </c>
      <c r="E205" s="71"/>
      <c r="G205" s="22" t="str">
        <f>'Beoordelaar 4 Docent'!E49</f>
        <v>SCORE</v>
      </c>
      <c r="H205" s="71"/>
      <c r="J205" s="22" t="str">
        <f>'Beoordelaar 4 Docent'!G49</f>
        <v>SCORE</v>
      </c>
      <c r="K205" s="84"/>
    </row>
    <row r="206" spans="1:11" ht="20" customHeight="1" x14ac:dyDescent="0.2">
      <c r="A206" s="70"/>
      <c r="B206" s="26" t="str">
        <f>'Beoordelaar 5 Mw Bestuursbureau'!$A$1</f>
        <v>Beoordelaar 5: Medewerker Bestuursbureau</v>
      </c>
      <c r="C206" s="5"/>
      <c r="D206" s="22" t="str">
        <f>'Beoordelaar 5 Mw Bestuursbureau'!C49</f>
        <v>SCORE</v>
      </c>
      <c r="E206" s="71"/>
      <c r="G206" s="22" t="str">
        <f>'Beoordelaar 5 Mw Bestuursbureau'!E49</f>
        <v>SCORE</v>
      </c>
      <c r="H206" s="71"/>
      <c r="J206" s="22" t="str">
        <f>'Beoordelaar 5 Mw Bestuursbureau'!G49</f>
        <v>SCORE</v>
      </c>
      <c r="K206" s="84"/>
    </row>
    <row r="207" spans="1:11" ht="20" customHeight="1" x14ac:dyDescent="0.2">
      <c r="A207" s="48"/>
      <c r="B207" s="26" t="str">
        <f>'Beoordelaar 6 Facilitair Man.'!$A$1</f>
        <v>Beoordelaar 6: Facilitair Manager</v>
      </c>
      <c r="C207" s="5"/>
      <c r="D207" s="22" t="str">
        <f>'Beoordelaar 6 Facilitair Man.'!C49</f>
        <v>SCORE</v>
      </c>
      <c r="E207" s="71"/>
      <c r="G207" s="22" t="str">
        <f>'Beoordelaar 6 Facilitair Man.'!E49</f>
        <v>SCORE</v>
      </c>
      <c r="H207" s="71"/>
      <c r="J207" s="22" t="str">
        <f>'Beoordelaar 6 Facilitair Man.'!G49</f>
        <v>SCORE</v>
      </c>
      <c r="K207" s="84"/>
    </row>
    <row r="208" spans="1:11" ht="20" customHeight="1" x14ac:dyDescent="0.2">
      <c r="A208" s="48"/>
      <c r="B208" s="26" t="str">
        <f>'Beoordelaar 7 Teamleider Bv.'!$A$1</f>
        <v>Beoordelaar 7: Teamleider Bedrijfsvoering</v>
      </c>
      <c r="C208" s="5"/>
      <c r="D208" s="22" t="str">
        <f>'Beoordelaar 7 Teamleider Bv.'!C49</f>
        <v>SCORE</v>
      </c>
      <c r="E208" s="71"/>
      <c r="G208" s="22" t="str">
        <f>'Beoordelaar 7 Teamleider Bv.'!E49</f>
        <v>SCORE</v>
      </c>
      <c r="H208" s="71"/>
      <c r="J208" s="22" t="str">
        <f>'Beoordelaar 7 Teamleider Bv.'!G49</f>
        <v>SCORE</v>
      </c>
      <c r="K208" s="84"/>
    </row>
    <row r="209" spans="1:11" ht="20" customHeight="1" x14ac:dyDescent="0.2">
      <c r="A209" s="72" t="s">
        <v>1</v>
      </c>
      <c r="B209" s="72"/>
      <c r="C209" s="5"/>
      <c r="D209" s="21" t="s">
        <v>2</v>
      </c>
      <c r="E209" s="71"/>
      <c r="G209" s="21" t="s">
        <v>2</v>
      </c>
      <c r="H209" s="71"/>
      <c r="J209" s="21" t="s">
        <v>2</v>
      </c>
      <c r="K209" s="84"/>
    </row>
    <row r="210" spans="1:11" ht="20" customHeight="1" x14ac:dyDescent="0.2">
      <c r="A210" s="73"/>
      <c r="B210" s="73"/>
      <c r="C210" s="5"/>
      <c r="D210" s="58" t="str">
        <f>IF(D209="beter","€ 2.000",IF(D209="vergelijkbaar","€ 500",IF(D209="minder","-€ 2000",IF(D209="onacceptabel"," KO "," "))))</f>
        <v xml:space="preserve"> </v>
      </c>
      <c r="E210" s="71"/>
      <c r="G210" s="58" t="str">
        <f>IF(G209="beter","€ 2.000",IF(G209="vergelijkbaar","€ 500",IF(G209="minder","-€ 2000",IF(G209="onacceptabel"," KO "," "))))</f>
        <v xml:space="preserve"> </v>
      </c>
      <c r="H210" s="71"/>
      <c r="J210" s="58" t="str">
        <f>IF(J209="beter","€ 2.000",IF(J209="vergelijkbaar","€ 500",IF(J209="minder","-€ 2000",IF(J209="onacceptabel"," KO "," "))))</f>
        <v xml:space="preserve"> </v>
      </c>
      <c r="K210" s="85"/>
    </row>
    <row r="211" spans="1:11" ht="30" customHeight="1" x14ac:dyDescent="0.2">
      <c r="A211" s="65" t="s">
        <v>19</v>
      </c>
      <c r="B211" s="66"/>
      <c r="C211" s="24"/>
      <c r="D211" s="67" t="e">
        <f>D165+D174+D183+D192+D201+D210</f>
        <v>#VALUE!</v>
      </c>
      <c r="E211" s="68"/>
      <c r="G211" s="67" t="e">
        <f>G165+G174+G183+G192+G201+G210</f>
        <v>#VALUE!</v>
      </c>
      <c r="H211" s="68"/>
      <c r="J211" s="67" t="e">
        <f>J165+J174+J183+J192+J201+J210</f>
        <v>#VALUE!</v>
      </c>
      <c r="K211" s="68"/>
    </row>
    <row r="212" spans="1:11" ht="20" customHeight="1" x14ac:dyDescent="0.2">
      <c r="C212"/>
      <c r="D212" s="35" t="s">
        <v>24</v>
      </c>
      <c r="G212" s="35" t="s">
        <v>24</v>
      </c>
      <c r="J212" s="35" t="s">
        <v>24</v>
      </c>
    </row>
    <row r="213" spans="1:11" ht="20" customHeight="1" x14ac:dyDescent="0.2">
      <c r="A213" s="82" t="str">
        <f>Productdemonstratie!A29</f>
        <v>5.	 Elektrisch zit-sta bureau docent – Item 5 prijzenblad kantoormeubilair.</v>
      </c>
      <c r="B213" s="83"/>
      <c r="C213" s="83"/>
      <c r="D213" s="83"/>
      <c r="E213" s="83"/>
      <c r="F213" s="83"/>
      <c r="G213" s="83"/>
      <c r="H213" s="83"/>
      <c r="I213" s="83"/>
      <c r="J213" s="83"/>
      <c r="K213" s="83"/>
    </row>
    <row r="214" spans="1:11" ht="20" customHeight="1" x14ac:dyDescent="0.2">
      <c r="A214" s="69" t="str">
        <f>Productdemonstratie!A30</f>
        <v>1. Stabiliteit op alle hoogtes</v>
      </c>
      <c r="B214" s="26" t="str">
        <f>'Beoordelaar 1 Concierge'!$A$1</f>
        <v>Beoordelaar 1: Conciërge</v>
      </c>
      <c r="C214" s="5"/>
      <c r="D214" s="25" t="str">
        <f>'Beoordelaar 1 Concierge'!C52</f>
        <v>SCORE</v>
      </c>
      <c r="E214" s="74" t="s">
        <v>0</v>
      </c>
      <c r="G214" s="25" t="str">
        <f>'Beoordelaar 1 Concierge'!E52</f>
        <v>SCORE</v>
      </c>
      <c r="H214" s="74" t="s">
        <v>0</v>
      </c>
      <c r="J214" s="25" t="str">
        <f>'Beoordelaar 1 Concierge'!G52</f>
        <v>SCORE</v>
      </c>
      <c r="K214" s="74" t="s">
        <v>0</v>
      </c>
    </row>
    <row r="215" spans="1:11" ht="20" customHeight="1" x14ac:dyDescent="0.2">
      <c r="A215" s="70"/>
      <c r="B215" s="26" t="str">
        <f>'Beoordelaar 2 Concierge'!$A$1</f>
        <v>Beoordelaar 2: Conciërge</v>
      </c>
      <c r="C215" s="5"/>
      <c r="D215" s="22" t="str">
        <f>'Beoordelaar 2 Concierge'!C52</f>
        <v>SCORE</v>
      </c>
      <c r="E215" s="71"/>
      <c r="G215" s="22" t="str">
        <f>'Beoordelaar 2 Concierge'!E52</f>
        <v>SCORE</v>
      </c>
      <c r="H215" s="71"/>
      <c r="J215" s="22" t="str">
        <f>'Beoordelaar 2 Concierge'!G52</f>
        <v>SCORE</v>
      </c>
      <c r="K215" s="71"/>
    </row>
    <row r="216" spans="1:11" ht="20" customHeight="1" x14ac:dyDescent="0.2">
      <c r="A216" s="70"/>
      <c r="B216" s="26" t="str">
        <f>'Beoordelaar 3 Docent'!$A$1</f>
        <v>Beoordelaar 3: Docent</v>
      </c>
      <c r="C216" s="5"/>
      <c r="D216" s="22" t="str">
        <f>'Beoordelaar 3 Docent'!C52</f>
        <v>SCORE</v>
      </c>
      <c r="E216" s="71"/>
      <c r="G216" s="22" t="str">
        <f>'Beoordelaar 3 Docent'!E52</f>
        <v>SCORE</v>
      </c>
      <c r="H216" s="71"/>
      <c r="J216" s="22" t="str">
        <f>'Beoordelaar 3 Docent'!G52</f>
        <v>SCORE</v>
      </c>
      <c r="K216" s="71"/>
    </row>
    <row r="217" spans="1:11" ht="20" customHeight="1" x14ac:dyDescent="0.2">
      <c r="A217" s="70"/>
      <c r="B217" s="26" t="str">
        <f>'Beoordelaar 4 Docent'!$A$1</f>
        <v>Beoordelaar 4: Docent</v>
      </c>
      <c r="C217" s="5"/>
      <c r="D217" s="22" t="str">
        <f>'Beoordelaar 4 Docent'!C52</f>
        <v>SCORE</v>
      </c>
      <c r="E217" s="71"/>
      <c r="G217" s="22" t="str">
        <f>'Beoordelaar 4 Docent'!E52</f>
        <v>SCORE</v>
      </c>
      <c r="H217" s="71"/>
      <c r="J217" s="22" t="str">
        <f>'Beoordelaar 4 Docent'!G52</f>
        <v>SCORE</v>
      </c>
      <c r="K217" s="71"/>
    </row>
    <row r="218" spans="1:11" ht="20" customHeight="1" x14ac:dyDescent="0.2">
      <c r="A218" s="70"/>
      <c r="B218" s="26" t="str">
        <f>'Beoordelaar 5 Mw Bestuursbureau'!$A$1</f>
        <v>Beoordelaar 5: Medewerker Bestuursbureau</v>
      </c>
      <c r="C218" s="5"/>
      <c r="D218" s="22" t="str">
        <f>'Beoordelaar 5 Mw Bestuursbureau'!C52</f>
        <v>SCORE</v>
      </c>
      <c r="E218" s="71"/>
      <c r="G218" s="22" t="str">
        <f>'Beoordelaar 5 Mw Bestuursbureau'!E52</f>
        <v>SCORE</v>
      </c>
      <c r="H218" s="71"/>
      <c r="J218" s="22" t="str">
        <f>'Beoordelaar 5 Mw Bestuursbureau'!G52</f>
        <v>SCORE</v>
      </c>
      <c r="K218" s="71"/>
    </row>
    <row r="219" spans="1:11" ht="20" customHeight="1" x14ac:dyDescent="0.2">
      <c r="A219" s="48"/>
      <c r="B219" s="26" t="str">
        <f>'Beoordelaar 6 Facilitair Man.'!$A$1</f>
        <v>Beoordelaar 6: Facilitair Manager</v>
      </c>
      <c r="C219" s="5"/>
      <c r="D219" s="22" t="str">
        <f>'Beoordelaar 6 Facilitair Man.'!C52</f>
        <v>SCORE</v>
      </c>
      <c r="E219" s="71"/>
      <c r="G219" s="22" t="str">
        <f>'Beoordelaar 6 Facilitair Man.'!E52</f>
        <v>SCORE</v>
      </c>
      <c r="H219" s="71"/>
      <c r="J219" s="22" t="str">
        <f>'Beoordelaar 6 Facilitair Man.'!G52</f>
        <v>SCORE</v>
      </c>
      <c r="K219" s="71"/>
    </row>
    <row r="220" spans="1:11" ht="20" customHeight="1" x14ac:dyDescent="0.2">
      <c r="A220" s="48"/>
      <c r="B220" s="26" t="str">
        <f>'Beoordelaar 7 Teamleider Bv.'!$A$1</f>
        <v>Beoordelaar 7: Teamleider Bedrijfsvoering</v>
      </c>
      <c r="C220" s="5"/>
      <c r="D220" s="22" t="str">
        <f>'Beoordelaar 7 Teamleider Bv.'!C52</f>
        <v>SCORE</v>
      </c>
      <c r="E220" s="71"/>
      <c r="G220" s="22" t="str">
        <f>'Beoordelaar 7 Teamleider Bv.'!E52</f>
        <v>SCORE</v>
      </c>
      <c r="H220" s="71"/>
      <c r="J220" s="22" t="str">
        <f>'Beoordelaar 7 Teamleider Bv.'!G52</f>
        <v>SCORE</v>
      </c>
      <c r="K220" s="71"/>
    </row>
    <row r="221" spans="1:11" ht="20" customHeight="1" x14ac:dyDescent="0.2">
      <c r="A221" s="72" t="s">
        <v>1</v>
      </c>
      <c r="B221" s="72"/>
      <c r="C221" s="5"/>
      <c r="D221" s="21" t="s">
        <v>2</v>
      </c>
      <c r="E221" s="71"/>
      <c r="G221" s="21" t="s">
        <v>2</v>
      </c>
      <c r="H221" s="71"/>
      <c r="J221" s="21" t="s">
        <v>2</v>
      </c>
      <c r="K221" s="71"/>
    </row>
    <row r="222" spans="1:11" ht="20" customHeight="1" x14ac:dyDescent="0.2">
      <c r="A222" s="73"/>
      <c r="B222" s="73"/>
      <c r="C222" s="5"/>
      <c r="D222" s="58" t="str">
        <f>IF(D221="beter","€ 2.000",IF(D221="vergelijkbaar","€ 500",IF(D221="minder","-€ 2000",IF(D221="onacceptabel"," KO "," "))))</f>
        <v xml:space="preserve"> </v>
      </c>
      <c r="E222" s="71"/>
      <c r="G222" s="58" t="str">
        <f>IF(G221="beter","€ 2.000",IF(G221="vergelijkbaar","€ 500",IF(G221="minder","-€ 2000",IF(G221="onacceptabel"," KO "," "))))</f>
        <v xml:space="preserve"> </v>
      </c>
      <c r="H222" s="71"/>
      <c r="J222" s="58" t="str">
        <f>IF(J221="beter","€ 2.000",IF(J221="vergelijkbaar","€ 500",IF(J221="minder","-€ 2000",IF(J221="onacceptabel"," KO "," "))))</f>
        <v xml:space="preserve"> </v>
      </c>
      <c r="K222" s="71"/>
    </row>
    <row r="223" spans="1:11" ht="20" customHeight="1" x14ac:dyDescent="0.2">
      <c r="A223" s="69" t="str">
        <f>Productdemonstratie!A31</f>
        <v>2. Mate van geluid bij verstellen hoogte</v>
      </c>
      <c r="B223" s="26" t="str">
        <f>'Beoordelaar 1 Concierge'!$A$1</f>
        <v>Beoordelaar 1: Conciërge</v>
      </c>
      <c r="C223" s="5"/>
      <c r="D223" s="22" t="str">
        <f>'Beoordelaar 1 Concierge'!C54</f>
        <v>SCORE</v>
      </c>
      <c r="E223" s="71" t="s">
        <v>0</v>
      </c>
      <c r="G223" s="22" t="str">
        <f>'Beoordelaar 1 Concierge'!E54</f>
        <v>SCORE</v>
      </c>
      <c r="H223" s="71" t="s">
        <v>0</v>
      </c>
      <c r="J223" s="22" t="str">
        <f>'Beoordelaar 1 Concierge'!G54</f>
        <v>SCORE</v>
      </c>
      <c r="K223" s="71" t="s">
        <v>0</v>
      </c>
    </row>
    <row r="224" spans="1:11" ht="20" customHeight="1" x14ac:dyDescent="0.2">
      <c r="A224" s="70"/>
      <c r="B224" s="26" t="str">
        <f>'Beoordelaar 2 Concierge'!$A$1</f>
        <v>Beoordelaar 2: Conciërge</v>
      </c>
      <c r="C224" s="5"/>
      <c r="D224" s="22" t="str">
        <f>'Beoordelaar 2 Concierge'!C54</f>
        <v>SCORE</v>
      </c>
      <c r="E224" s="71"/>
      <c r="G224" s="22" t="str">
        <f>'Beoordelaar 2 Concierge'!E54</f>
        <v>SCORE</v>
      </c>
      <c r="H224" s="71"/>
      <c r="J224" s="22" t="str">
        <f>'Beoordelaar 2 Concierge'!G54</f>
        <v>SCORE</v>
      </c>
      <c r="K224" s="71"/>
    </row>
    <row r="225" spans="1:11" ht="20" customHeight="1" x14ac:dyDescent="0.2">
      <c r="A225" s="70"/>
      <c r="B225" s="26" t="str">
        <f>'Beoordelaar 3 Docent'!$A$1</f>
        <v>Beoordelaar 3: Docent</v>
      </c>
      <c r="C225" s="5"/>
      <c r="D225" s="22" t="str">
        <f>'Beoordelaar 3 Docent'!C54</f>
        <v>SCORE</v>
      </c>
      <c r="E225" s="71"/>
      <c r="G225" s="22" t="str">
        <f>'Beoordelaar 3 Docent'!E54</f>
        <v>SCORE</v>
      </c>
      <c r="H225" s="71"/>
      <c r="J225" s="22" t="str">
        <f>'Beoordelaar 3 Docent'!G54</f>
        <v>SCORE</v>
      </c>
      <c r="K225" s="71"/>
    </row>
    <row r="226" spans="1:11" ht="20" customHeight="1" x14ac:dyDescent="0.2">
      <c r="A226" s="70"/>
      <c r="B226" s="26" t="str">
        <f>'Beoordelaar 4 Docent'!$A$1</f>
        <v>Beoordelaar 4: Docent</v>
      </c>
      <c r="C226" s="5"/>
      <c r="D226" s="22" t="str">
        <f>'Beoordelaar 4 Docent'!C54</f>
        <v>SCORE</v>
      </c>
      <c r="E226" s="71"/>
      <c r="G226" s="22" t="str">
        <f>'Beoordelaar 4 Docent'!E54</f>
        <v>SCORE</v>
      </c>
      <c r="H226" s="71"/>
      <c r="J226" s="22" t="str">
        <f>'Beoordelaar 4 Docent'!G54</f>
        <v>SCORE</v>
      </c>
      <c r="K226" s="71"/>
    </row>
    <row r="227" spans="1:11" ht="20" customHeight="1" x14ac:dyDescent="0.2">
      <c r="A227" s="70"/>
      <c r="B227" s="26" t="str">
        <f>'Beoordelaar 5 Mw Bestuursbureau'!$A$1</f>
        <v>Beoordelaar 5: Medewerker Bestuursbureau</v>
      </c>
      <c r="C227" s="5"/>
      <c r="D227" s="22" t="str">
        <f>'Beoordelaar 5 Mw Bestuursbureau'!C54</f>
        <v>SCORE</v>
      </c>
      <c r="E227" s="71"/>
      <c r="G227" s="22" t="str">
        <f>'Beoordelaar 5 Mw Bestuursbureau'!E54</f>
        <v>SCORE</v>
      </c>
      <c r="H227" s="71"/>
      <c r="J227" s="22" t="str">
        <f>'Beoordelaar 5 Mw Bestuursbureau'!G54</f>
        <v>SCORE</v>
      </c>
      <c r="K227" s="71"/>
    </row>
    <row r="228" spans="1:11" ht="20" customHeight="1" x14ac:dyDescent="0.2">
      <c r="A228" s="48"/>
      <c r="B228" s="26" t="str">
        <f>'Beoordelaar 6 Facilitair Man.'!$A$1</f>
        <v>Beoordelaar 6: Facilitair Manager</v>
      </c>
      <c r="C228" s="5"/>
      <c r="D228" s="22" t="str">
        <f>'Beoordelaar 6 Facilitair Man.'!C54</f>
        <v>SCORE</v>
      </c>
      <c r="E228" s="71"/>
      <c r="G228" s="22" t="str">
        <f>'Beoordelaar 6 Facilitair Man.'!E54</f>
        <v>SCORE</v>
      </c>
      <c r="H228" s="71"/>
      <c r="J228" s="22" t="str">
        <f>'Beoordelaar 6 Facilitair Man.'!G54</f>
        <v>SCORE</v>
      </c>
      <c r="K228" s="71"/>
    </row>
    <row r="229" spans="1:11" ht="20" customHeight="1" x14ac:dyDescent="0.2">
      <c r="A229" s="48"/>
      <c r="B229" s="26" t="str">
        <f>'Beoordelaar 7 Teamleider Bv.'!$A$1</f>
        <v>Beoordelaar 7: Teamleider Bedrijfsvoering</v>
      </c>
      <c r="C229" s="5"/>
      <c r="D229" s="22" t="str">
        <f>'Beoordelaar 7 Teamleider Bv.'!C54</f>
        <v>SCORE</v>
      </c>
      <c r="E229" s="71"/>
      <c r="G229" s="22" t="str">
        <f>'Beoordelaar 7 Teamleider Bv.'!E54</f>
        <v>SCORE</v>
      </c>
      <c r="H229" s="71"/>
      <c r="J229" s="22" t="str">
        <f>'Beoordelaar 7 Teamleider Bv.'!G54</f>
        <v>SCORE</v>
      </c>
      <c r="K229" s="71"/>
    </row>
    <row r="230" spans="1:11" ht="20" customHeight="1" x14ac:dyDescent="0.2">
      <c r="A230" s="72" t="s">
        <v>1</v>
      </c>
      <c r="B230" s="72"/>
      <c r="C230" s="5"/>
      <c r="D230" s="21" t="s">
        <v>2</v>
      </c>
      <c r="E230" s="71"/>
      <c r="G230" s="21" t="s">
        <v>2</v>
      </c>
      <c r="H230" s="71"/>
      <c r="J230" s="21" t="s">
        <v>2</v>
      </c>
      <c r="K230" s="71"/>
    </row>
    <row r="231" spans="1:11" ht="20" customHeight="1" x14ac:dyDescent="0.2">
      <c r="A231" s="73"/>
      <c r="B231" s="73"/>
      <c r="C231" s="5"/>
      <c r="D231" s="58" t="str">
        <f>IF(D230="beter","€ 2.000",IF(D230="vergelijkbaar","€ 500",IF(D230="minder","-€ 2000",IF(D230="onacceptabel"," KO "," "))))</f>
        <v xml:space="preserve"> </v>
      </c>
      <c r="E231" s="71"/>
      <c r="G231" s="58" t="str">
        <f>IF(G230="beter","€ 2.000",IF(G230="vergelijkbaar","€ 500",IF(G230="minder","-€ 2000",IF(G230="onacceptabel"," KO "," "))))</f>
        <v xml:space="preserve"> </v>
      </c>
      <c r="H231" s="71"/>
      <c r="J231" s="58" t="str">
        <f>IF(J230="beter","€ 2.000",IF(J230="vergelijkbaar","€ 500",IF(J230="minder","-€ 2000",IF(J230="onacceptabel"," KO "," "))))</f>
        <v xml:space="preserve"> </v>
      </c>
      <c r="K231" s="71"/>
    </row>
    <row r="232" spans="1:11" ht="20" customHeight="1" x14ac:dyDescent="0.2">
      <c r="A232" s="69" t="str">
        <f>Productdemonstratie!A32</f>
        <v xml:space="preserve">3. Constructie onderstel, afwerking </v>
      </c>
      <c r="B232" s="26" t="str">
        <f>'Beoordelaar 1 Concierge'!$A$1</f>
        <v>Beoordelaar 1: Conciërge</v>
      </c>
      <c r="C232" s="5"/>
      <c r="D232" s="22" t="str">
        <f>'Beoordelaar 1 Concierge'!C56</f>
        <v>SCORE</v>
      </c>
      <c r="E232" s="71" t="s">
        <v>0</v>
      </c>
      <c r="G232" s="22" t="str">
        <f>'Beoordelaar 1 Concierge'!E56</f>
        <v>SCORE</v>
      </c>
      <c r="H232" s="71" t="s">
        <v>0</v>
      </c>
      <c r="J232" s="22" t="str">
        <f>'Beoordelaar 1 Concierge'!G56</f>
        <v>SCORE</v>
      </c>
      <c r="K232" s="71" t="s">
        <v>0</v>
      </c>
    </row>
    <row r="233" spans="1:11" ht="20" customHeight="1" x14ac:dyDescent="0.2">
      <c r="A233" s="70"/>
      <c r="B233" s="26" t="str">
        <f>'Beoordelaar 2 Concierge'!$A$1</f>
        <v>Beoordelaar 2: Conciërge</v>
      </c>
      <c r="C233" s="5"/>
      <c r="D233" s="45" t="str">
        <f>'Beoordelaar 2 Concierge'!C56</f>
        <v>SCORE</v>
      </c>
      <c r="E233" s="71"/>
      <c r="G233" s="45" t="str">
        <f>'Beoordelaar 2 Concierge'!E56</f>
        <v>SCORE</v>
      </c>
      <c r="H233" s="71"/>
      <c r="J233" s="45" t="str">
        <f>'Beoordelaar 2 Concierge'!G56</f>
        <v>SCORE</v>
      </c>
      <c r="K233" s="71"/>
    </row>
    <row r="234" spans="1:11" ht="20" customHeight="1" x14ac:dyDescent="0.2">
      <c r="A234" s="70"/>
      <c r="B234" s="26" t="str">
        <f>'Beoordelaar 3 Docent'!$A$1</f>
        <v>Beoordelaar 3: Docent</v>
      </c>
      <c r="C234" s="5"/>
      <c r="D234" s="45" t="str">
        <f>'Beoordelaar 3 Docent'!C56</f>
        <v>SCORE</v>
      </c>
      <c r="E234" s="71"/>
      <c r="G234" s="45" t="str">
        <f>'Beoordelaar 3 Docent'!E56</f>
        <v>SCORE</v>
      </c>
      <c r="H234" s="71"/>
      <c r="J234" s="45" t="str">
        <f>'Beoordelaar 3 Docent'!G56</f>
        <v>SCORE</v>
      </c>
      <c r="K234" s="71"/>
    </row>
    <row r="235" spans="1:11" ht="20" customHeight="1" x14ac:dyDescent="0.2">
      <c r="A235" s="70"/>
      <c r="B235" s="26" t="str">
        <f>'Beoordelaar 4 Docent'!$A$1</f>
        <v>Beoordelaar 4: Docent</v>
      </c>
      <c r="C235" s="5"/>
      <c r="D235" s="45" t="str">
        <f>'Beoordelaar 4 Docent'!C56</f>
        <v>SCORE</v>
      </c>
      <c r="E235" s="71"/>
      <c r="G235" s="45" t="str">
        <f>'Beoordelaar 4 Docent'!E56</f>
        <v>SCORE</v>
      </c>
      <c r="H235" s="71"/>
      <c r="J235" s="45" t="str">
        <f>'Beoordelaar 4 Docent'!G56</f>
        <v>SCORE</v>
      </c>
      <c r="K235" s="71"/>
    </row>
    <row r="236" spans="1:11" ht="20" customHeight="1" x14ac:dyDescent="0.2">
      <c r="A236" s="70"/>
      <c r="B236" s="26" t="str">
        <f>'Beoordelaar 5 Mw Bestuursbureau'!$A$1</f>
        <v>Beoordelaar 5: Medewerker Bestuursbureau</v>
      </c>
      <c r="C236" s="5"/>
      <c r="D236" s="45" t="str">
        <f>'Beoordelaar 5 Mw Bestuursbureau'!C56</f>
        <v>SCORE</v>
      </c>
      <c r="E236" s="71"/>
      <c r="G236" s="45" t="str">
        <f>'Beoordelaar 5 Mw Bestuursbureau'!E56</f>
        <v>SCORE</v>
      </c>
      <c r="H236" s="71"/>
      <c r="J236" s="45" t="str">
        <f>'Beoordelaar 5 Mw Bestuursbureau'!G56</f>
        <v>SCORE</v>
      </c>
      <c r="K236" s="71"/>
    </row>
    <row r="237" spans="1:11" ht="20" customHeight="1" x14ac:dyDescent="0.2">
      <c r="A237" s="48"/>
      <c r="B237" s="26" t="str">
        <f>'Beoordelaar 6 Facilitair Man.'!$A$1</f>
        <v>Beoordelaar 6: Facilitair Manager</v>
      </c>
      <c r="C237" s="5"/>
      <c r="D237" s="22" t="str">
        <f>'Beoordelaar 6 Facilitair Man.'!C56</f>
        <v>SCORE</v>
      </c>
      <c r="E237" s="71"/>
      <c r="G237" s="22" t="str">
        <f>'Beoordelaar 6 Facilitair Man.'!E56</f>
        <v>SCORE</v>
      </c>
      <c r="H237" s="71"/>
      <c r="J237" s="22" t="str">
        <f>'Beoordelaar 6 Facilitair Man.'!G56</f>
        <v>SCORE</v>
      </c>
      <c r="K237" s="71"/>
    </row>
    <row r="238" spans="1:11" ht="20" customHeight="1" x14ac:dyDescent="0.2">
      <c r="A238" s="48"/>
      <c r="B238" s="26" t="str">
        <f>'Beoordelaar 7 Teamleider Bv.'!$A$1</f>
        <v>Beoordelaar 7: Teamleider Bedrijfsvoering</v>
      </c>
      <c r="C238" s="5"/>
      <c r="D238" s="22" t="str">
        <f>'Beoordelaar 7 Teamleider Bv.'!C56</f>
        <v>SCORE</v>
      </c>
      <c r="E238" s="71"/>
      <c r="G238" s="22" t="str">
        <f>'Beoordelaar 7 Teamleider Bv.'!E56</f>
        <v>SCORE</v>
      </c>
      <c r="H238" s="71"/>
      <c r="J238" s="22" t="str">
        <f>'Beoordelaar 7 Teamleider Bv.'!G56</f>
        <v>SCORE</v>
      </c>
      <c r="K238" s="71"/>
    </row>
    <row r="239" spans="1:11" ht="20" customHeight="1" x14ac:dyDescent="0.2">
      <c r="A239" s="72" t="s">
        <v>1</v>
      </c>
      <c r="B239" s="72"/>
      <c r="C239" s="5"/>
      <c r="D239" s="21" t="s">
        <v>2</v>
      </c>
      <c r="E239" s="71"/>
      <c r="G239" s="21" t="s">
        <v>2</v>
      </c>
      <c r="H239" s="71"/>
      <c r="J239" s="21" t="s">
        <v>2</v>
      </c>
      <c r="K239" s="71"/>
    </row>
    <row r="240" spans="1:11" ht="20" customHeight="1" x14ac:dyDescent="0.2">
      <c r="A240" s="73"/>
      <c r="B240" s="73"/>
      <c r="C240" s="5"/>
      <c r="D240" s="58" t="str">
        <f>IF(D239="beter","€ 2.000",IF(D239="vergelijkbaar","€ 500",IF(D239="minder","-€ 2000",IF(D239="onacceptabel"," KO "," "))))</f>
        <v xml:space="preserve"> </v>
      </c>
      <c r="E240" s="71"/>
      <c r="G240" s="58" t="str">
        <f>IF(G239="beter","€ 2.000",IF(G239="vergelijkbaar","€ 500",IF(G239="minder","-€ 2000",IF(G239="onacceptabel"," KO "," "))))</f>
        <v xml:space="preserve"> </v>
      </c>
      <c r="H240" s="71"/>
      <c r="J240" s="58" t="str">
        <f>IF(J239="beter","€ 2.000",IF(J239="vergelijkbaar","€ 500",IF(J239="minder","-€ 2000",IF(J239="onacceptabel"," KO "," "))))</f>
        <v xml:space="preserve"> </v>
      </c>
      <c r="K240" s="71"/>
    </row>
    <row r="241" spans="1:11" ht="20" customHeight="1" x14ac:dyDescent="0.2">
      <c r="A241" s="69" t="str">
        <f>Productdemonstratie!A33</f>
        <v>4. Uitstraling/vormgeving</v>
      </c>
      <c r="B241" s="26" t="str">
        <f>'Beoordelaar 1 Concierge'!$A$1</f>
        <v>Beoordelaar 1: Conciërge</v>
      </c>
      <c r="C241" s="5"/>
      <c r="D241" s="22" t="str">
        <f>'Beoordelaar 1 Concierge'!C58</f>
        <v>SCORE</v>
      </c>
      <c r="E241" s="71" t="s">
        <v>0</v>
      </c>
      <c r="G241" s="22" t="str">
        <f>'Beoordelaar 1 Concierge'!E58</f>
        <v>SCORE</v>
      </c>
      <c r="H241" s="71" t="s">
        <v>0</v>
      </c>
      <c r="J241" s="22" t="str">
        <f>'Beoordelaar 1 Concierge'!G58</f>
        <v>SCORE</v>
      </c>
      <c r="K241" s="71" t="s">
        <v>0</v>
      </c>
    </row>
    <row r="242" spans="1:11" ht="20" customHeight="1" x14ac:dyDescent="0.2">
      <c r="A242" s="70"/>
      <c r="B242" s="26" t="str">
        <f>'Beoordelaar 2 Concierge'!$A$1</f>
        <v>Beoordelaar 2: Conciërge</v>
      </c>
      <c r="C242" s="5"/>
      <c r="D242" s="22" t="str">
        <f>'Beoordelaar 2 Concierge'!C58</f>
        <v>SCORE</v>
      </c>
      <c r="E242" s="71"/>
      <c r="G242" s="22" t="str">
        <f>'Beoordelaar 2 Concierge'!E58</f>
        <v>SCORE</v>
      </c>
      <c r="H242" s="71"/>
      <c r="J242" s="22" t="str">
        <f>'Beoordelaar 2 Concierge'!G58</f>
        <v>SCORE</v>
      </c>
      <c r="K242" s="71"/>
    </row>
    <row r="243" spans="1:11" ht="20" customHeight="1" x14ac:dyDescent="0.2">
      <c r="A243" s="70"/>
      <c r="B243" s="26" t="str">
        <f>'Beoordelaar 3 Docent'!$A$1</f>
        <v>Beoordelaar 3: Docent</v>
      </c>
      <c r="C243" s="5"/>
      <c r="D243" s="22" t="str">
        <f>'Beoordelaar 3 Docent'!C58</f>
        <v>SCORE</v>
      </c>
      <c r="E243" s="71"/>
      <c r="G243" s="22" t="str">
        <f>'Beoordelaar 3 Docent'!E58</f>
        <v>SCORE</v>
      </c>
      <c r="H243" s="71"/>
      <c r="J243" s="22" t="str">
        <f>'Beoordelaar 3 Docent'!G58</f>
        <v>SCORE</v>
      </c>
      <c r="K243" s="71"/>
    </row>
    <row r="244" spans="1:11" ht="20" customHeight="1" x14ac:dyDescent="0.2">
      <c r="A244" s="70"/>
      <c r="B244" s="26" t="str">
        <f>'Beoordelaar 4 Docent'!$A$1</f>
        <v>Beoordelaar 4: Docent</v>
      </c>
      <c r="C244" s="5"/>
      <c r="D244" s="22" t="str">
        <f>'Beoordelaar 4 Docent'!C58</f>
        <v>SCORE</v>
      </c>
      <c r="E244" s="71"/>
      <c r="G244" s="22" t="str">
        <f>'Beoordelaar 4 Docent'!E58</f>
        <v>SCORE</v>
      </c>
      <c r="H244" s="71"/>
      <c r="J244" s="22" t="str">
        <f>'Beoordelaar 4 Docent'!G58</f>
        <v>SCORE</v>
      </c>
      <c r="K244" s="71"/>
    </row>
    <row r="245" spans="1:11" ht="20" customHeight="1" x14ac:dyDescent="0.2">
      <c r="A245" s="70"/>
      <c r="B245" s="26" t="str">
        <f>'Beoordelaar 5 Mw Bestuursbureau'!$A$1</f>
        <v>Beoordelaar 5: Medewerker Bestuursbureau</v>
      </c>
      <c r="C245" s="5"/>
      <c r="D245" s="22" t="str">
        <f>'Beoordelaar 5 Mw Bestuursbureau'!C58</f>
        <v>SCORE</v>
      </c>
      <c r="E245" s="71"/>
      <c r="G245" s="22" t="str">
        <f>'Beoordelaar 5 Mw Bestuursbureau'!E58</f>
        <v>SCORE</v>
      </c>
      <c r="H245" s="71"/>
      <c r="J245" s="22" t="str">
        <f>'Beoordelaar 5 Mw Bestuursbureau'!G58</f>
        <v>SCORE</v>
      </c>
      <c r="K245" s="71"/>
    </row>
    <row r="246" spans="1:11" ht="20" customHeight="1" x14ac:dyDescent="0.2">
      <c r="A246" s="48"/>
      <c r="B246" s="26" t="str">
        <f>'Beoordelaar 6 Facilitair Man.'!$A$1</f>
        <v>Beoordelaar 6: Facilitair Manager</v>
      </c>
      <c r="C246" s="5"/>
      <c r="D246" s="22" t="str">
        <f>'Beoordelaar 6 Facilitair Man.'!C58</f>
        <v>SCORE</v>
      </c>
      <c r="E246" s="71"/>
      <c r="G246" s="22" t="str">
        <f>'Beoordelaar 6 Facilitair Man.'!E58</f>
        <v>SCORE</v>
      </c>
      <c r="H246" s="71"/>
      <c r="J246" s="22" t="str">
        <f>'Beoordelaar 6 Facilitair Man.'!G58</f>
        <v>SCORE</v>
      </c>
      <c r="K246" s="71"/>
    </row>
    <row r="247" spans="1:11" ht="20" customHeight="1" x14ac:dyDescent="0.2">
      <c r="A247" s="48"/>
      <c r="B247" s="26" t="str">
        <f>'Beoordelaar 7 Teamleider Bv.'!$A$1</f>
        <v>Beoordelaar 7: Teamleider Bedrijfsvoering</v>
      </c>
      <c r="C247" s="5"/>
      <c r="D247" s="22" t="str">
        <f>'Beoordelaar 7 Teamleider Bv.'!C58</f>
        <v>SCORE</v>
      </c>
      <c r="E247" s="71"/>
      <c r="G247" s="22" t="str">
        <f>'Beoordelaar 7 Teamleider Bv.'!E58</f>
        <v>SCORE</v>
      </c>
      <c r="H247" s="71"/>
      <c r="J247" s="22" t="str">
        <f>'Beoordelaar 7 Teamleider Bv.'!G58</f>
        <v>SCORE</v>
      </c>
      <c r="K247" s="71"/>
    </row>
    <row r="248" spans="1:11" ht="20" customHeight="1" x14ac:dyDescent="0.2">
      <c r="A248" s="72" t="s">
        <v>1</v>
      </c>
      <c r="B248" s="72"/>
      <c r="C248" s="5"/>
      <c r="D248" s="21" t="s">
        <v>2</v>
      </c>
      <c r="E248" s="71"/>
      <c r="G248" s="21" t="s">
        <v>2</v>
      </c>
      <c r="H248" s="71"/>
      <c r="J248" s="21" t="s">
        <v>2</v>
      </c>
      <c r="K248" s="71"/>
    </row>
    <row r="249" spans="1:11" ht="20" customHeight="1" x14ac:dyDescent="0.2">
      <c r="A249" s="73"/>
      <c r="B249" s="73"/>
      <c r="C249" s="5"/>
      <c r="D249" s="58" t="str">
        <f>IF(D248="beter","€ 2.000",IF(D248="vergelijkbaar","€ 500",IF(D248="minder","-€ 2000",IF(D248="onacceptabel"," KO "," "))))</f>
        <v xml:space="preserve"> </v>
      </c>
      <c r="E249" s="71"/>
      <c r="G249" s="58" t="str">
        <f>IF(G248="beter","€ 2.000",IF(G248="vergelijkbaar","€ 500",IF(G248="minder","-€ 2000",IF(G248="onacceptabel"," KO "," "))))</f>
        <v xml:space="preserve"> </v>
      </c>
      <c r="H249" s="71"/>
      <c r="J249" s="58" t="str">
        <f>IF(J248="beter","€ 2.000",IF(J248="vergelijkbaar","€ 500",IF(J248="minder","-€ 2000",IF(J248="onacceptabel"," KO "," "))))</f>
        <v xml:space="preserve"> </v>
      </c>
      <c r="K249" s="71"/>
    </row>
    <row r="250" spans="1:11" ht="20" customHeight="1" x14ac:dyDescent="0.2">
      <c r="A250" s="69" t="str">
        <f>Productdemonstratie!A34</f>
        <v>5. Gemak schoonmaken</v>
      </c>
      <c r="B250" s="26" t="str">
        <f>'Beoordelaar 1 Concierge'!$A$1</f>
        <v>Beoordelaar 1: Conciërge</v>
      </c>
      <c r="C250" s="5"/>
      <c r="D250" s="22" t="str">
        <f>'Beoordelaar 1 Concierge'!C60</f>
        <v>SCORE</v>
      </c>
      <c r="E250" s="71" t="s">
        <v>0</v>
      </c>
      <c r="G250" s="22" t="str">
        <f>'Beoordelaar 1 Concierge'!E60</f>
        <v>SCORE</v>
      </c>
      <c r="H250" s="71" t="s">
        <v>0</v>
      </c>
      <c r="J250" s="22" t="str">
        <f>'Beoordelaar 1 Concierge'!G60</f>
        <v>SCORE</v>
      </c>
      <c r="K250" s="71" t="s">
        <v>0</v>
      </c>
    </row>
    <row r="251" spans="1:11" ht="20" customHeight="1" x14ac:dyDescent="0.2">
      <c r="A251" s="70"/>
      <c r="B251" s="26" t="str">
        <f>'Beoordelaar 2 Concierge'!$A$1</f>
        <v>Beoordelaar 2: Conciërge</v>
      </c>
      <c r="C251" s="5"/>
      <c r="D251" s="22" t="str">
        <f>'Beoordelaar 2 Concierge'!C60</f>
        <v>SCORE</v>
      </c>
      <c r="E251" s="71"/>
      <c r="G251" s="22" t="str">
        <f>'Beoordelaar 2 Concierge'!E60</f>
        <v>SCORE</v>
      </c>
      <c r="H251" s="71"/>
      <c r="J251" s="22" t="str">
        <f>'Beoordelaar 2 Concierge'!G60</f>
        <v>SCORE</v>
      </c>
      <c r="K251" s="71"/>
    </row>
    <row r="252" spans="1:11" ht="20" customHeight="1" x14ac:dyDescent="0.2">
      <c r="A252" s="70"/>
      <c r="B252" s="26" t="str">
        <f>'Beoordelaar 3 Docent'!$A$1</f>
        <v>Beoordelaar 3: Docent</v>
      </c>
      <c r="C252" s="5"/>
      <c r="D252" s="22" t="str">
        <f>'Beoordelaar 3 Docent'!C60</f>
        <v>SCORE</v>
      </c>
      <c r="E252" s="71"/>
      <c r="G252" s="22" t="str">
        <f>'Beoordelaar 3 Docent'!E60</f>
        <v>SCORE</v>
      </c>
      <c r="H252" s="71"/>
      <c r="J252" s="22" t="str">
        <f>'Beoordelaar 3 Docent'!G60</f>
        <v>SCORE</v>
      </c>
      <c r="K252" s="71"/>
    </row>
    <row r="253" spans="1:11" ht="20" customHeight="1" x14ac:dyDescent="0.2">
      <c r="A253" s="70"/>
      <c r="B253" s="26" t="str">
        <f>'Beoordelaar 4 Docent'!$A$1</f>
        <v>Beoordelaar 4: Docent</v>
      </c>
      <c r="C253" s="5"/>
      <c r="D253" s="22" t="str">
        <f>'Beoordelaar 4 Docent'!C60</f>
        <v>SCORE</v>
      </c>
      <c r="E253" s="71"/>
      <c r="G253" s="22" t="str">
        <f>'Beoordelaar 4 Docent'!E60</f>
        <v>SCORE</v>
      </c>
      <c r="H253" s="71"/>
      <c r="J253" s="22" t="str">
        <f>'Beoordelaar 4 Docent'!G60</f>
        <v>SCORE</v>
      </c>
      <c r="K253" s="71"/>
    </row>
    <row r="254" spans="1:11" ht="20" customHeight="1" x14ac:dyDescent="0.2">
      <c r="A254" s="70"/>
      <c r="B254" s="26" t="str">
        <f>'Beoordelaar 5 Mw Bestuursbureau'!$A$1</f>
        <v>Beoordelaar 5: Medewerker Bestuursbureau</v>
      </c>
      <c r="C254" s="5"/>
      <c r="D254" s="22" t="str">
        <f>'Beoordelaar 5 Mw Bestuursbureau'!C60</f>
        <v>SCORE</v>
      </c>
      <c r="E254" s="71"/>
      <c r="G254" s="22" t="str">
        <f>'Beoordelaar 5 Mw Bestuursbureau'!E60</f>
        <v>SCORE</v>
      </c>
      <c r="H254" s="71"/>
      <c r="J254" s="22" t="str">
        <f>'Beoordelaar 5 Mw Bestuursbureau'!G60</f>
        <v>SCORE</v>
      </c>
      <c r="K254" s="71"/>
    </row>
    <row r="255" spans="1:11" ht="20" customHeight="1" x14ac:dyDescent="0.2">
      <c r="A255" s="48"/>
      <c r="B255" s="26" t="str">
        <f>'Beoordelaar 6 Facilitair Man.'!$A$1</f>
        <v>Beoordelaar 6: Facilitair Manager</v>
      </c>
      <c r="C255" s="5"/>
      <c r="D255" s="22" t="str">
        <f>'Beoordelaar 6 Facilitair Man.'!C60</f>
        <v>SCORE</v>
      </c>
      <c r="E255" s="71"/>
      <c r="G255" s="22" t="str">
        <f>'Beoordelaar 6 Facilitair Man.'!E60</f>
        <v>SCORE</v>
      </c>
      <c r="H255" s="71"/>
      <c r="J255" s="22" t="str">
        <f>'Beoordelaar 6 Facilitair Man.'!G60</f>
        <v>SCORE</v>
      </c>
      <c r="K255" s="71"/>
    </row>
    <row r="256" spans="1:11" ht="20" customHeight="1" x14ac:dyDescent="0.2">
      <c r="A256" s="48"/>
      <c r="B256" s="26" t="str">
        <f>'Beoordelaar 7 Teamleider Bv.'!$A$1</f>
        <v>Beoordelaar 7: Teamleider Bedrijfsvoering</v>
      </c>
      <c r="C256" s="5"/>
      <c r="D256" s="22" t="str">
        <f>'Beoordelaar 7 Teamleider Bv.'!C60</f>
        <v>SCORE</v>
      </c>
      <c r="E256" s="71"/>
      <c r="G256" s="22" t="str">
        <f>'Beoordelaar 7 Teamleider Bv.'!E60</f>
        <v>SCORE</v>
      </c>
      <c r="H256" s="71"/>
      <c r="J256" s="22" t="str">
        <f>'Beoordelaar 7 Teamleider Bv.'!G60</f>
        <v>SCORE</v>
      </c>
      <c r="K256" s="71"/>
    </row>
    <row r="257" spans="1:11" ht="20" customHeight="1" x14ac:dyDescent="0.2">
      <c r="A257" s="72" t="s">
        <v>1</v>
      </c>
      <c r="B257" s="72"/>
      <c r="C257" s="5"/>
      <c r="D257" s="21" t="s">
        <v>2</v>
      </c>
      <c r="E257" s="71"/>
      <c r="G257" s="21" t="s">
        <v>2</v>
      </c>
      <c r="H257" s="71"/>
      <c r="J257" s="21" t="s">
        <v>2</v>
      </c>
      <c r="K257" s="71"/>
    </row>
    <row r="258" spans="1:11" ht="20" customHeight="1" x14ac:dyDescent="0.2">
      <c r="A258" s="73"/>
      <c r="B258" s="73"/>
      <c r="C258" s="5"/>
      <c r="D258" s="58" t="str">
        <f>IF(D257="beter","€ 2.000",IF(D257="vergelijkbaar","€ 500",IF(D257="minder","-€ 2000",IF(D257="onacceptabel"," KO "," "))))</f>
        <v xml:space="preserve"> </v>
      </c>
      <c r="E258" s="71"/>
      <c r="G258" s="58" t="str">
        <f>IF(G257="beter","€ 2.000",IF(G257="vergelijkbaar","€ 500",IF(G257="minder","-€ 2000",IF(G257="onacceptabel"," KO "," "))))</f>
        <v xml:space="preserve"> </v>
      </c>
      <c r="H258" s="71"/>
      <c r="J258" s="58" t="str">
        <f>IF(J257="beter","€ 2.000",IF(J257="vergelijkbaar","€ 500",IF(J257="minder","-€ 2000",IF(J257="onacceptabel"," KO "," "))))</f>
        <v xml:space="preserve"> </v>
      </c>
      <c r="K258" s="71"/>
    </row>
    <row r="259" spans="1:11" ht="20" customHeight="1" x14ac:dyDescent="0.2">
      <c r="A259" s="69" t="str">
        <f>Productdemonstratie!A35</f>
        <v>6. Bereikbaarheid knoppen instellen hoogte</v>
      </c>
      <c r="B259" s="26" t="str">
        <f>'Beoordelaar 1 Concierge'!$A$1</f>
        <v>Beoordelaar 1: Conciërge</v>
      </c>
      <c r="C259" s="5"/>
      <c r="D259" s="22" t="str">
        <f>'Beoordelaar 1 Concierge'!C62</f>
        <v>SCORE</v>
      </c>
      <c r="E259" s="71" t="s">
        <v>0</v>
      </c>
      <c r="G259" s="22" t="str">
        <f>'Beoordelaar 1 Concierge'!E62</f>
        <v>SCORE</v>
      </c>
      <c r="H259" s="71" t="s">
        <v>0</v>
      </c>
      <c r="J259" s="22" t="str">
        <f>'Beoordelaar 1 Concierge'!G62</f>
        <v>SCORE</v>
      </c>
      <c r="K259" s="71" t="s">
        <v>0</v>
      </c>
    </row>
    <row r="260" spans="1:11" ht="20" customHeight="1" x14ac:dyDescent="0.2">
      <c r="A260" s="70"/>
      <c r="B260" s="26" t="str">
        <f>'Beoordelaar 2 Concierge'!$A$1</f>
        <v>Beoordelaar 2: Conciërge</v>
      </c>
      <c r="C260" s="5"/>
      <c r="D260" s="22" t="str">
        <f>'Beoordelaar 2 Concierge'!C62</f>
        <v>SCORE</v>
      </c>
      <c r="E260" s="71"/>
      <c r="G260" s="22" t="str">
        <f>'Beoordelaar 2 Concierge'!E62</f>
        <v>SCORE</v>
      </c>
      <c r="H260" s="71"/>
      <c r="J260" s="22" t="str">
        <f>'Beoordelaar 2 Concierge'!G62</f>
        <v>SCORE</v>
      </c>
      <c r="K260" s="71"/>
    </row>
    <row r="261" spans="1:11" ht="20" customHeight="1" x14ac:dyDescent="0.2">
      <c r="A261" s="70"/>
      <c r="B261" s="26" t="str">
        <f>'Beoordelaar 3 Docent'!$A$1</f>
        <v>Beoordelaar 3: Docent</v>
      </c>
      <c r="C261" s="5"/>
      <c r="D261" s="22" t="str">
        <f>'Beoordelaar 3 Docent'!C62</f>
        <v>SCORE</v>
      </c>
      <c r="E261" s="71"/>
      <c r="G261" s="22" t="str">
        <f>'Beoordelaar 3 Docent'!E62</f>
        <v>SCORE</v>
      </c>
      <c r="H261" s="71"/>
      <c r="J261" s="22" t="str">
        <f>'Beoordelaar 3 Docent'!G62</f>
        <v>SCORE</v>
      </c>
      <c r="K261" s="71"/>
    </row>
    <row r="262" spans="1:11" ht="20" customHeight="1" x14ac:dyDescent="0.2">
      <c r="A262" s="70"/>
      <c r="B262" s="26" t="str">
        <f>'Beoordelaar 4 Docent'!$A$1</f>
        <v>Beoordelaar 4: Docent</v>
      </c>
      <c r="C262" s="5"/>
      <c r="D262" s="22" t="str">
        <f>'Beoordelaar 4 Docent'!C62</f>
        <v>SCORE</v>
      </c>
      <c r="E262" s="71"/>
      <c r="G262" s="22" t="str">
        <f>'Beoordelaar 4 Docent'!E62</f>
        <v>SCORE</v>
      </c>
      <c r="H262" s="71"/>
      <c r="J262" s="22" t="str">
        <f>'Beoordelaar 4 Docent'!G62</f>
        <v>SCORE</v>
      </c>
      <c r="K262" s="71"/>
    </row>
    <row r="263" spans="1:11" ht="20" customHeight="1" x14ac:dyDescent="0.2">
      <c r="A263" s="70"/>
      <c r="B263" s="26" t="str">
        <f>'Beoordelaar 5 Mw Bestuursbureau'!$A$1</f>
        <v>Beoordelaar 5: Medewerker Bestuursbureau</v>
      </c>
      <c r="C263" s="5"/>
      <c r="D263" s="22" t="str">
        <f>'Beoordelaar 5 Mw Bestuursbureau'!C62</f>
        <v>SCORE</v>
      </c>
      <c r="E263" s="71"/>
      <c r="G263" s="22" t="str">
        <f>'Beoordelaar 5 Mw Bestuursbureau'!E62</f>
        <v>SCORE</v>
      </c>
      <c r="H263" s="71"/>
      <c r="J263" s="22" t="str">
        <f>'Beoordelaar 5 Mw Bestuursbureau'!G62</f>
        <v>SCORE</v>
      </c>
      <c r="K263" s="71"/>
    </row>
    <row r="264" spans="1:11" ht="20" customHeight="1" x14ac:dyDescent="0.2">
      <c r="A264" s="48"/>
      <c r="B264" s="26" t="str">
        <f>'Beoordelaar 6 Facilitair Man.'!$A$1</f>
        <v>Beoordelaar 6: Facilitair Manager</v>
      </c>
      <c r="C264" s="5"/>
      <c r="D264" s="22" t="str">
        <f>'Beoordelaar 6 Facilitair Man.'!C62</f>
        <v>SCORE</v>
      </c>
      <c r="E264" s="71"/>
      <c r="G264" s="22" t="str">
        <f>'Beoordelaar 6 Facilitair Man.'!E62</f>
        <v>SCORE</v>
      </c>
      <c r="H264" s="71"/>
      <c r="J264" s="22" t="str">
        <f>'Beoordelaar 6 Facilitair Man.'!G62</f>
        <v>SCORE</v>
      </c>
      <c r="K264" s="71"/>
    </row>
    <row r="265" spans="1:11" ht="20" customHeight="1" x14ac:dyDescent="0.2">
      <c r="A265" s="48"/>
      <c r="B265" s="26" t="str">
        <f>'Beoordelaar 7 Teamleider Bv.'!$A$1</f>
        <v>Beoordelaar 7: Teamleider Bedrijfsvoering</v>
      </c>
      <c r="C265" s="5"/>
      <c r="D265" s="22" t="str">
        <f>'Beoordelaar 7 Teamleider Bv.'!C62</f>
        <v>SCORE</v>
      </c>
      <c r="E265" s="71"/>
      <c r="G265" s="22" t="str">
        <f>'Beoordelaar 7 Teamleider Bv.'!E62</f>
        <v>SCORE</v>
      </c>
      <c r="H265" s="71"/>
      <c r="J265" s="22" t="str">
        <f>'Beoordelaar 7 Teamleider Bv.'!G62</f>
        <v>SCORE</v>
      </c>
      <c r="K265" s="71"/>
    </row>
    <row r="266" spans="1:11" ht="20" customHeight="1" x14ac:dyDescent="0.2">
      <c r="A266" s="72" t="s">
        <v>1</v>
      </c>
      <c r="B266" s="72"/>
      <c r="C266" s="5"/>
      <c r="D266" s="21" t="s">
        <v>2</v>
      </c>
      <c r="E266" s="71"/>
      <c r="G266" s="21" t="s">
        <v>2</v>
      </c>
      <c r="H266" s="71"/>
      <c r="J266" s="21" t="s">
        <v>2</v>
      </c>
      <c r="K266" s="71"/>
    </row>
    <row r="267" spans="1:11" ht="20" customHeight="1" x14ac:dyDescent="0.2">
      <c r="A267" s="73"/>
      <c r="B267" s="73"/>
      <c r="C267" s="5"/>
      <c r="D267" s="58" t="str">
        <f>IF(D266="beter","€ 2.000",IF(D266="vergelijkbaar","€ 500",IF(D266="minder","-€ 2000",IF(D266="onacceptabel"," KO "," "))))</f>
        <v xml:space="preserve"> </v>
      </c>
      <c r="E267" s="71"/>
      <c r="G267" s="58" t="str">
        <f>IF(G266="beter","€ 2.000",IF(G266="vergelijkbaar","€ 500",IF(G266="minder","-€ 2000",IF(G266="onacceptabel"," KO "," "))))</f>
        <v xml:space="preserve"> </v>
      </c>
      <c r="H267" s="71"/>
      <c r="J267" s="58" t="str">
        <f>IF(J266="beter","€ 2.000",IF(J266="vergelijkbaar","€ 500",IF(J266="minder","-€ 2000",IF(J266="onacceptabel"," KO "," "))))</f>
        <v xml:space="preserve"> </v>
      </c>
      <c r="K267" s="71"/>
    </row>
    <row r="268" spans="1:11" ht="30" customHeight="1" x14ac:dyDescent="0.2">
      <c r="A268" s="65" t="s">
        <v>19</v>
      </c>
      <c r="B268" s="66"/>
      <c r="C268" s="24"/>
      <c r="D268" s="67" t="e">
        <f>D222+D231+D240+D249+D258+D267</f>
        <v>#VALUE!</v>
      </c>
      <c r="E268" s="68"/>
      <c r="G268" s="67" t="e">
        <f>G222+G231+G240+G249+G258+G267</f>
        <v>#VALUE!</v>
      </c>
      <c r="H268" s="68"/>
      <c r="J268" s="67" t="e">
        <f>J222+J231+J240+J249+J258+J267</f>
        <v>#VALUE!</v>
      </c>
      <c r="K268" s="68"/>
    </row>
    <row r="269" spans="1:11" ht="20" customHeight="1" x14ac:dyDescent="0.2">
      <c r="C269"/>
      <c r="D269" s="35" t="s">
        <v>24</v>
      </c>
      <c r="G269" s="35" t="s">
        <v>24</v>
      </c>
      <c r="J269" s="35" t="s">
        <v>24</v>
      </c>
    </row>
    <row r="270" spans="1:11" ht="20" customHeight="1" x14ac:dyDescent="0.2">
      <c r="A270" s="82" t="str">
        <f>Productdemonstratie!A36</f>
        <v>6.	 Bureaustoel docent – Item 1 prijzenblad kantoormeubilair.</v>
      </c>
      <c r="B270" s="83"/>
      <c r="C270" s="83"/>
      <c r="D270" s="83"/>
      <c r="E270" s="83"/>
      <c r="F270" s="83"/>
      <c r="G270" s="83"/>
      <c r="H270" s="83"/>
      <c r="I270" s="83"/>
      <c r="J270" s="83"/>
      <c r="K270" s="83"/>
    </row>
    <row r="271" spans="1:11" ht="20" customHeight="1" x14ac:dyDescent="0.2">
      <c r="A271" s="69" t="str">
        <f>Productdemonstratie!A37</f>
        <v xml:space="preserve">1. Stabiliteit </v>
      </c>
      <c r="B271" s="26" t="str">
        <f>'Beoordelaar 1 Concierge'!$A$1</f>
        <v>Beoordelaar 1: Conciërge</v>
      </c>
      <c r="C271" s="5"/>
      <c r="D271" s="25" t="str">
        <f>'Beoordelaar 1 Concierge'!C65</f>
        <v>SCORE</v>
      </c>
      <c r="E271" s="74" t="s">
        <v>0</v>
      </c>
      <c r="G271" s="25" t="str">
        <f>'Beoordelaar 1 Concierge'!E65</f>
        <v>SCORE</v>
      </c>
      <c r="H271" s="74" t="s">
        <v>0</v>
      </c>
      <c r="J271" s="25" t="str">
        <f>'Beoordelaar 1 Concierge'!G65</f>
        <v>SCORE</v>
      </c>
      <c r="K271" s="74" t="s">
        <v>0</v>
      </c>
    </row>
    <row r="272" spans="1:11" ht="20" customHeight="1" x14ac:dyDescent="0.2">
      <c r="A272" s="70"/>
      <c r="B272" s="26" t="str">
        <f>'Beoordelaar 2 Concierge'!$A$1</f>
        <v>Beoordelaar 2: Conciërge</v>
      </c>
      <c r="C272" s="5"/>
      <c r="D272" s="22" t="str">
        <f>'Beoordelaar 2 Concierge'!C65</f>
        <v>SCORE</v>
      </c>
      <c r="E272" s="71"/>
      <c r="G272" s="22" t="str">
        <f>'Beoordelaar 2 Concierge'!E65</f>
        <v>SCORE</v>
      </c>
      <c r="H272" s="71"/>
      <c r="J272" s="22" t="str">
        <f>'Beoordelaar 2 Concierge'!G65</f>
        <v>SCORE</v>
      </c>
      <c r="K272" s="71"/>
    </row>
    <row r="273" spans="1:11" ht="20" customHeight="1" x14ac:dyDescent="0.2">
      <c r="A273" s="70"/>
      <c r="B273" s="26" t="str">
        <f>'Beoordelaar 3 Docent'!$A$1</f>
        <v>Beoordelaar 3: Docent</v>
      </c>
      <c r="C273" s="5"/>
      <c r="D273" s="22" t="str">
        <f>'Beoordelaar 3 Docent'!C65</f>
        <v>SCORE</v>
      </c>
      <c r="E273" s="71"/>
      <c r="G273" s="22" t="str">
        <f>'Beoordelaar 3 Docent'!E65</f>
        <v>SCORE</v>
      </c>
      <c r="H273" s="71"/>
      <c r="J273" s="22" t="str">
        <f>'Beoordelaar 3 Docent'!G65</f>
        <v>SCORE</v>
      </c>
      <c r="K273" s="71"/>
    </row>
    <row r="274" spans="1:11" ht="20" customHeight="1" x14ac:dyDescent="0.2">
      <c r="A274" s="70"/>
      <c r="B274" s="26" t="str">
        <f>'Beoordelaar 4 Docent'!$A$1</f>
        <v>Beoordelaar 4: Docent</v>
      </c>
      <c r="C274" s="5"/>
      <c r="D274" s="22" t="str">
        <f>'Beoordelaar 4 Docent'!C65</f>
        <v>SCORE</v>
      </c>
      <c r="E274" s="71"/>
      <c r="G274" s="22" t="str">
        <f>'Beoordelaar 4 Docent'!E65</f>
        <v>SCORE</v>
      </c>
      <c r="H274" s="71"/>
      <c r="J274" s="22" t="str">
        <f>'Beoordelaar 4 Docent'!G65</f>
        <v>SCORE</v>
      </c>
      <c r="K274" s="71"/>
    </row>
    <row r="275" spans="1:11" ht="20" customHeight="1" x14ac:dyDescent="0.2">
      <c r="A275" s="70"/>
      <c r="B275" s="26" t="str">
        <f>'Beoordelaar 5 Mw Bestuursbureau'!$A$1</f>
        <v>Beoordelaar 5: Medewerker Bestuursbureau</v>
      </c>
      <c r="C275" s="5"/>
      <c r="D275" s="22" t="str">
        <f>'Beoordelaar 5 Mw Bestuursbureau'!C65</f>
        <v>SCORE</v>
      </c>
      <c r="E275" s="71"/>
      <c r="G275" s="22" t="str">
        <f>'Beoordelaar 5 Mw Bestuursbureau'!E65</f>
        <v>SCORE</v>
      </c>
      <c r="H275" s="71"/>
      <c r="J275" s="22" t="str">
        <f>'Beoordelaar 5 Mw Bestuursbureau'!G65</f>
        <v>SCORE</v>
      </c>
      <c r="K275" s="71"/>
    </row>
    <row r="276" spans="1:11" ht="20" customHeight="1" x14ac:dyDescent="0.2">
      <c r="A276" s="48"/>
      <c r="B276" s="26" t="str">
        <f>'Beoordelaar 6 Facilitair Man.'!$A$1</f>
        <v>Beoordelaar 6: Facilitair Manager</v>
      </c>
      <c r="C276" s="5"/>
      <c r="D276" s="22" t="str">
        <f>'Beoordelaar 6 Facilitair Man.'!C65</f>
        <v>SCORE</v>
      </c>
      <c r="E276" s="71"/>
      <c r="G276" s="22" t="str">
        <f>'Beoordelaar 6 Facilitair Man.'!E65</f>
        <v>SCORE</v>
      </c>
      <c r="H276" s="71"/>
      <c r="J276" s="22" t="str">
        <f>'Beoordelaar 6 Facilitair Man.'!G65</f>
        <v>SCORE</v>
      </c>
      <c r="K276" s="71"/>
    </row>
    <row r="277" spans="1:11" ht="20" customHeight="1" x14ac:dyDescent="0.2">
      <c r="A277" s="48"/>
      <c r="B277" s="26" t="str">
        <f>'Beoordelaar 7 Teamleider Bv.'!$A$1</f>
        <v>Beoordelaar 7: Teamleider Bedrijfsvoering</v>
      </c>
      <c r="C277" s="5"/>
      <c r="D277" s="22" t="str">
        <f>'Beoordelaar 7 Teamleider Bv.'!C65</f>
        <v>SCORE</v>
      </c>
      <c r="E277" s="71"/>
      <c r="G277" s="22" t="str">
        <f>'Beoordelaar 7 Teamleider Bv.'!E65</f>
        <v>SCORE</v>
      </c>
      <c r="H277" s="71"/>
      <c r="J277" s="22" t="str">
        <f>'Beoordelaar 7 Teamleider Bv.'!G65</f>
        <v>SCORE</v>
      </c>
      <c r="K277" s="71"/>
    </row>
    <row r="278" spans="1:11" ht="20" customHeight="1" x14ac:dyDescent="0.2">
      <c r="A278" s="72" t="s">
        <v>1</v>
      </c>
      <c r="B278" s="72"/>
      <c r="C278" s="5"/>
      <c r="D278" s="21" t="s">
        <v>2</v>
      </c>
      <c r="E278" s="71"/>
      <c r="G278" s="21" t="s">
        <v>2</v>
      </c>
      <c r="H278" s="71"/>
      <c r="J278" s="21" t="s">
        <v>2</v>
      </c>
      <c r="K278" s="71"/>
    </row>
    <row r="279" spans="1:11" ht="20" customHeight="1" x14ac:dyDescent="0.2">
      <c r="A279" s="73"/>
      <c r="B279" s="73"/>
      <c r="C279" s="5"/>
      <c r="D279" s="58" t="str">
        <f>IF(D278="beter","€ 2.000",IF(D278="vergelijkbaar","€ 500",IF(D278="minder","-€ 2000",IF(D278="onacceptabel"," KO "," "))))</f>
        <v xml:space="preserve"> </v>
      </c>
      <c r="E279" s="71"/>
      <c r="G279" s="58" t="str">
        <f>IF(G278="beter","€ 2.000",IF(G278="vergelijkbaar","€ 500",IF(G278="minder","-€ 2000",IF(G278="onacceptabel"," KO "," "))))</f>
        <v xml:space="preserve"> </v>
      </c>
      <c r="H279" s="71"/>
      <c r="J279" s="58" t="str">
        <f>IF(J278="beter","€ 2.000",IF(J278="vergelijkbaar","€ 500",IF(J278="minder","-€ 2000",IF(J278="onacceptabel"," KO "," "))))</f>
        <v xml:space="preserve"> </v>
      </c>
      <c r="K279" s="71"/>
    </row>
    <row r="280" spans="1:11" ht="20" customHeight="1" x14ac:dyDescent="0.2">
      <c r="A280" s="69" t="str">
        <f>Productdemonstratie!A38</f>
        <v>2. Constructie tussen frame en zitting</v>
      </c>
      <c r="B280" s="26" t="str">
        <f>'Beoordelaar 1 Concierge'!$A$1</f>
        <v>Beoordelaar 1: Conciërge</v>
      </c>
      <c r="C280" s="5"/>
      <c r="D280" s="22" t="str">
        <f>'Beoordelaar 1 Concierge'!C67</f>
        <v>SCORE</v>
      </c>
      <c r="E280" s="71" t="s">
        <v>0</v>
      </c>
      <c r="G280" s="22" t="str">
        <f>'Beoordelaar 1 Concierge'!E67</f>
        <v>SCORE</v>
      </c>
      <c r="H280" s="71" t="s">
        <v>0</v>
      </c>
      <c r="J280" s="22" t="str">
        <f>'Beoordelaar 1 Concierge'!G67</f>
        <v>SCORE</v>
      </c>
      <c r="K280" s="71" t="s">
        <v>0</v>
      </c>
    </row>
    <row r="281" spans="1:11" ht="20" customHeight="1" x14ac:dyDescent="0.2">
      <c r="A281" s="70"/>
      <c r="B281" s="26" t="str">
        <f>'Beoordelaar 2 Concierge'!$A$1</f>
        <v>Beoordelaar 2: Conciërge</v>
      </c>
      <c r="C281" s="5"/>
      <c r="D281" s="22" t="str">
        <f>'Beoordelaar 2 Concierge'!C67</f>
        <v>SCORE</v>
      </c>
      <c r="E281" s="71"/>
      <c r="G281" s="22" t="str">
        <f>'Beoordelaar 2 Concierge'!E67</f>
        <v>SCORE</v>
      </c>
      <c r="H281" s="71"/>
      <c r="J281" s="22" t="str">
        <f>'Beoordelaar 2 Concierge'!G67</f>
        <v>SCORE</v>
      </c>
      <c r="K281" s="71"/>
    </row>
    <row r="282" spans="1:11" ht="20" customHeight="1" x14ac:dyDescent="0.2">
      <c r="A282" s="70"/>
      <c r="B282" s="26" t="str">
        <f>'Beoordelaar 3 Docent'!$A$1</f>
        <v>Beoordelaar 3: Docent</v>
      </c>
      <c r="C282" s="5"/>
      <c r="D282" s="22" t="str">
        <f>'Beoordelaar 3 Docent'!C67</f>
        <v>SCORE</v>
      </c>
      <c r="E282" s="71"/>
      <c r="G282" s="22" t="str">
        <f>'Beoordelaar 3 Docent'!E67</f>
        <v>SCORE</v>
      </c>
      <c r="H282" s="71"/>
      <c r="J282" s="22" t="str">
        <f>'Beoordelaar 3 Docent'!G67</f>
        <v>SCORE</v>
      </c>
      <c r="K282" s="71"/>
    </row>
    <row r="283" spans="1:11" ht="20" customHeight="1" x14ac:dyDescent="0.2">
      <c r="A283" s="70"/>
      <c r="B283" s="26" t="str">
        <f>'Beoordelaar 4 Docent'!$A$1</f>
        <v>Beoordelaar 4: Docent</v>
      </c>
      <c r="C283" s="5"/>
      <c r="D283" s="22" t="str">
        <f>'Beoordelaar 4 Docent'!C67</f>
        <v>SCORE</v>
      </c>
      <c r="E283" s="71"/>
      <c r="G283" s="22" t="str">
        <f>'Beoordelaar 4 Docent'!E67</f>
        <v>SCORE</v>
      </c>
      <c r="H283" s="71"/>
      <c r="J283" s="22" t="str">
        <f>'Beoordelaar 4 Docent'!G67</f>
        <v>SCORE</v>
      </c>
      <c r="K283" s="71"/>
    </row>
    <row r="284" spans="1:11" ht="20" customHeight="1" x14ac:dyDescent="0.2">
      <c r="A284" s="70"/>
      <c r="B284" s="26" t="str">
        <f>'Beoordelaar 5 Mw Bestuursbureau'!$A$1</f>
        <v>Beoordelaar 5: Medewerker Bestuursbureau</v>
      </c>
      <c r="C284" s="5"/>
      <c r="D284" s="22" t="str">
        <f>'Beoordelaar 5 Mw Bestuursbureau'!C67</f>
        <v>SCORE</v>
      </c>
      <c r="E284" s="71"/>
      <c r="G284" s="22" t="str">
        <f>'Beoordelaar 5 Mw Bestuursbureau'!E67</f>
        <v>SCORE</v>
      </c>
      <c r="H284" s="71"/>
      <c r="J284" s="22" t="str">
        <f>'Beoordelaar 5 Mw Bestuursbureau'!G67</f>
        <v>SCORE</v>
      </c>
      <c r="K284" s="71"/>
    </row>
    <row r="285" spans="1:11" ht="20" customHeight="1" x14ac:dyDescent="0.2">
      <c r="A285" s="48"/>
      <c r="B285" s="26" t="str">
        <f>'Beoordelaar 6 Facilitair Man.'!$A$1</f>
        <v>Beoordelaar 6: Facilitair Manager</v>
      </c>
      <c r="C285" s="5"/>
      <c r="D285" s="22" t="str">
        <f>'Beoordelaar 6 Facilitair Man.'!C67</f>
        <v>SCORE</v>
      </c>
      <c r="E285" s="71"/>
      <c r="G285" s="22" t="str">
        <f>'Beoordelaar 6 Facilitair Man.'!E67</f>
        <v>SCORE</v>
      </c>
      <c r="H285" s="71"/>
      <c r="J285" s="22" t="str">
        <f>'Beoordelaar 6 Facilitair Man.'!G67</f>
        <v>SCORE</v>
      </c>
      <c r="K285" s="71"/>
    </row>
    <row r="286" spans="1:11" ht="20" customHeight="1" x14ac:dyDescent="0.2">
      <c r="A286" s="48"/>
      <c r="B286" s="26" t="str">
        <f>'Beoordelaar 7 Teamleider Bv.'!$A$1</f>
        <v>Beoordelaar 7: Teamleider Bedrijfsvoering</v>
      </c>
      <c r="C286" s="5"/>
      <c r="D286" s="22" t="str">
        <f>'Beoordelaar 7 Teamleider Bv.'!C67</f>
        <v>SCORE</v>
      </c>
      <c r="E286" s="71"/>
      <c r="G286" s="22" t="str">
        <f>'Beoordelaar 7 Teamleider Bv.'!E67</f>
        <v>SCORE</v>
      </c>
      <c r="H286" s="71"/>
      <c r="J286" s="22" t="str">
        <f>'Beoordelaar 7 Teamleider Bv.'!G67</f>
        <v>SCORE</v>
      </c>
      <c r="K286" s="71"/>
    </row>
    <row r="287" spans="1:11" ht="20" customHeight="1" x14ac:dyDescent="0.2">
      <c r="A287" s="72" t="s">
        <v>1</v>
      </c>
      <c r="B287" s="72"/>
      <c r="C287" s="5"/>
      <c r="D287" s="21" t="s">
        <v>2</v>
      </c>
      <c r="E287" s="71"/>
      <c r="G287" s="21" t="s">
        <v>2</v>
      </c>
      <c r="H287" s="71"/>
      <c r="J287" s="21" t="s">
        <v>2</v>
      </c>
      <c r="K287" s="71"/>
    </row>
    <row r="288" spans="1:11" ht="20" customHeight="1" x14ac:dyDescent="0.2">
      <c r="A288" s="73"/>
      <c r="B288" s="73"/>
      <c r="C288" s="5"/>
      <c r="D288" s="58" t="str">
        <f>IF(D287="beter","€ 2.000",IF(D287="vergelijkbaar","€ 500",IF(D287="minder","-€ 2000",IF(D287="onacceptabel"," KO "," "))))</f>
        <v xml:space="preserve"> </v>
      </c>
      <c r="E288" s="71"/>
      <c r="G288" s="58" t="str">
        <f>IF(G287="beter","€ 2.000",IF(G287="vergelijkbaar","€ 500",IF(G287="minder","-€ 2000",IF(G287="onacceptabel"," KO "," "))))</f>
        <v xml:space="preserve"> </v>
      </c>
      <c r="H288" s="71"/>
      <c r="J288" s="58" t="str">
        <f>IF(J287="beter","€ 2.000",IF(J287="vergelijkbaar","€ 500",IF(J287="minder","-€ 2000",IF(J287="onacceptabel"," KO "," "))))</f>
        <v xml:space="preserve"> </v>
      </c>
      <c r="K288" s="71"/>
    </row>
    <row r="289" spans="1:11" ht="20" customHeight="1" x14ac:dyDescent="0.2">
      <c r="A289" s="69" t="str">
        <f>Productdemonstratie!A39</f>
        <v>3. Uitstraling/vormgeving</v>
      </c>
      <c r="B289" s="26" t="str">
        <f>'Beoordelaar 1 Concierge'!$A$1</f>
        <v>Beoordelaar 1: Conciërge</v>
      </c>
      <c r="C289" s="5"/>
      <c r="D289" s="22" t="str">
        <f>'Beoordelaar 1 Concierge'!C69</f>
        <v>SCORE</v>
      </c>
      <c r="E289" s="71" t="s">
        <v>0</v>
      </c>
      <c r="G289" s="22" t="str">
        <f>'Beoordelaar 1 Concierge'!E69</f>
        <v>SCORE</v>
      </c>
      <c r="H289" s="71" t="s">
        <v>0</v>
      </c>
      <c r="J289" s="22" t="str">
        <f>'Beoordelaar 1 Concierge'!G69</f>
        <v>SCORE</v>
      </c>
      <c r="K289" s="71" t="s">
        <v>0</v>
      </c>
    </row>
    <row r="290" spans="1:11" ht="20" customHeight="1" x14ac:dyDescent="0.2">
      <c r="A290" s="70"/>
      <c r="B290" s="26" t="str">
        <f>'Beoordelaar 2 Concierge'!$A$1</f>
        <v>Beoordelaar 2: Conciërge</v>
      </c>
      <c r="C290" s="5"/>
      <c r="D290" s="22" t="str">
        <f>'Beoordelaar 2 Concierge'!C69</f>
        <v>SCORE</v>
      </c>
      <c r="E290" s="71"/>
      <c r="G290" s="22" t="str">
        <f>'Beoordelaar 2 Concierge'!E69</f>
        <v>SCORE</v>
      </c>
      <c r="H290" s="71"/>
      <c r="J290" s="22" t="str">
        <f>'Beoordelaar 2 Concierge'!G69</f>
        <v>SCORE</v>
      </c>
      <c r="K290" s="71"/>
    </row>
    <row r="291" spans="1:11" ht="20" customHeight="1" x14ac:dyDescent="0.2">
      <c r="A291" s="70"/>
      <c r="B291" s="26" t="str">
        <f>'Beoordelaar 3 Docent'!$A$1</f>
        <v>Beoordelaar 3: Docent</v>
      </c>
      <c r="C291" s="5"/>
      <c r="D291" s="22" t="str">
        <f>'Beoordelaar 3 Docent'!C69</f>
        <v>SCORE</v>
      </c>
      <c r="E291" s="71"/>
      <c r="G291" s="22" t="str">
        <f>'Beoordelaar 3 Docent'!E69</f>
        <v>SCORE</v>
      </c>
      <c r="H291" s="71"/>
      <c r="J291" s="22" t="str">
        <f>'Beoordelaar 3 Docent'!G69</f>
        <v>SCORE</v>
      </c>
      <c r="K291" s="71"/>
    </row>
    <row r="292" spans="1:11" ht="20" customHeight="1" x14ac:dyDescent="0.2">
      <c r="A292" s="70"/>
      <c r="B292" s="26" t="str">
        <f>'Beoordelaar 4 Docent'!$A$1</f>
        <v>Beoordelaar 4: Docent</v>
      </c>
      <c r="C292" s="5"/>
      <c r="D292" s="22" t="str">
        <f>'Beoordelaar 4 Docent'!C69</f>
        <v>SCORE</v>
      </c>
      <c r="E292" s="71"/>
      <c r="G292" s="22" t="str">
        <f>'Beoordelaar 4 Docent'!E69</f>
        <v>SCORE</v>
      </c>
      <c r="H292" s="71"/>
      <c r="J292" s="22" t="str">
        <f>'Beoordelaar 4 Docent'!G69</f>
        <v>SCORE</v>
      </c>
      <c r="K292" s="71"/>
    </row>
    <row r="293" spans="1:11" ht="20" customHeight="1" x14ac:dyDescent="0.2">
      <c r="A293" s="70"/>
      <c r="B293" s="26" t="str">
        <f>'Beoordelaar 5 Mw Bestuursbureau'!$A$1</f>
        <v>Beoordelaar 5: Medewerker Bestuursbureau</v>
      </c>
      <c r="C293" s="5"/>
      <c r="D293" s="22" t="str">
        <f>'Beoordelaar 5 Mw Bestuursbureau'!C69</f>
        <v>SCORE</v>
      </c>
      <c r="E293" s="71"/>
      <c r="G293" s="22" t="str">
        <f>'Beoordelaar 5 Mw Bestuursbureau'!E69</f>
        <v>SCORE</v>
      </c>
      <c r="H293" s="71"/>
      <c r="J293" s="22" t="str">
        <f>'Beoordelaar 5 Mw Bestuursbureau'!G69</f>
        <v>SCORE</v>
      </c>
      <c r="K293" s="71"/>
    </row>
    <row r="294" spans="1:11" ht="20" customHeight="1" x14ac:dyDescent="0.2">
      <c r="A294" s="48"/>
      <c r="B294" s="26" t="str">
        <f>'Beoordelaar 6 Facilitair Man.'!$A$1</f>
        <v>Beoordelaar 6: Facilitair Manager</v>
      </c>
      <c r="C294" s="5"/>
      <c r="D294" s="22" t="str">
        <f>'Beoordelaar 6 Facilitair Man.'!C69</f>
        <v>SCORE</v>
      </c>
      <c r="E294" s="71"/>
      <c r="G294" s="22" t="str">
        <f>'Beoordelaar 6 Facilitair Man.'!E69</f>
        <v>SCORE</v>
      </c>
      <c r="H294" s="71"/>
      <c r="J294" s="22" t="str">
        <f>'Beoordelaar 6 Facilitair Man.'!G69</f>
        <v>SCORE</v>
      </c>
      <c r="K294" s="71"/>
    </row>
    <row r="295" spans="1:11" ht="20" customHeight="1" x14ac:dyDescent="0.2">
      <c r="A295" s="48"/>
      <c r="B295" s="26" t="str">
        <f>'Beoordelaar 7 Teamleider Bv.'!$A$1</f>
        <v>Beoordelaar 7: Teamleider Bedrijfsvoering</v>
      </c>
      <c r="C295" s="5"/>
      <c r="D295" s="22" t="str">
        <f>'Beoordelaar 7 Teamleider Bv.'!C69</f>
        <v>SCORE</v>
      </c>
      <c r="E295" s="71"/>
      <c r="G295" s="22" t="str">
        <f>'Beoordelaar 7 Teamleider Bv.'!E69</f>
        <v>SCORE</v>
      </c>
      <c r="H295" s="71"/>
      <c r="J295" s="22" t="str">
        <f>'Beoordelaar 7 Teamleider Bv.'!G69</f>
        <v>SCORE</v>
      </c>
      <c r="K295" s="71"/>
    </row>
    <row r="296" spans="1:11" ht="20" customHeight="1" x14ac:dyDescent="0.2">
      <c r="A296" s="72" t="s">
        <v>1</v>
      </c>
      <c r="B296" s="72"/>
      <c r="C296" s="5"/>
      <c r="D296" s="21" t="s">
        <v>2</v>
      </c>
      <c r="E296" s="71"/>
      <c r="G296" s="21" t="s">
        <v>2</v>
      </c>
      <c r="H296" s="71"/>
      <c r="J296" s="21" t="s">
        <v>2</v>
      </c>
      <c r="K296" s="71"/>
    </row>
    <row r="297" spans="1:11" ht="20" customHeight="1" x14ac:dyDescent="0.2">
      <c r="A297" s="73"/>
      <c r="B297" s="73"/>
      <c r="C297" s="5"/>
      <c r="D297" s="58" t="str">
        <f>IF(D296="beter","€ 2.000",IF(D296="vergelijkbaar","€ 500",IF(D296="minder","-€ 2000",IF(D296="onacceptabel"," KO "," "))))</f>
        <v xml:space="preserve"> </v>
      </c>
      <c r="E297" s="71"/>
      <c r="G297" s="58" t="str">
        <f>IF(G296="beter","€ 2.000",IF(G296="vergelijkbaar","€ 500",IF(G296="minder","-€ 2000",IF(G296="onacceptabel"," KO "," "))))</f>
        <v xml:space="preserve"> </v>
      </c>
      <c r="H297" s="71"/>
      <c r="J297" s="58" t="str">
        <f>IF(J296="beter","€ 2.000",IF(J296="vergelijkbaar","€ 500",IF(J296="minder","-€ 2000",IF(J296="onacceptabel"," KO "," "))))</f>
        <v xml:space="preserve"> </v>
      </c>
      <c r="K297" s="71"/>
    </row>
    <row r="298" spans="1:11" ht="20" customHeight="1" x14ac:dyDescent="0.2">
      <c r="A298" s="69" t="str">
        <f>Productdemonstratie!A40</f>
        <v>4. Gemak schoonmaken</v>
      </c>
      <c r="B298" s="26" t="str">
        <f>'Beoordelaar 1 Concierge'!$A$1</f>
        <v>Beoordelaar 1: Conciërge</v>
      </c>
      <c r="C298" s="5"/>
      <c r="D298" s="22" t="str">
        <f>'Beoordelaar 1 Concierge'!C71</f>
        <v>SCORE</v>
      </c>
      <c r="E298" s="71" t="s">
        <v>0</v>
      </c>
      <c r="G298" s="22" t="str">
        <f>'Beoordelaar 1 Concierge'!E71</f>
        <v>SCORE</v>
      </c>
      <c r="H298" s="71" t="s">
        <v>0</v>
      </c>
      <c r="J298" s="22" t="str">
        <f>'Beoordelaar 1 Concierge'!G71</f>
        <v>SCORE</v>
      </c>
      <c r="K298" s="71" t="s">
        <v>0</v>
      </c>
    </row>
    <row r="299" spans="1:11" ht="20" customHeight="1" x14ac:dyDescent="0.2">
      <c r="A299" s="70"/>
      <c r="B299" s="26" t="str">
        <f>'Beoordelaar 2 Concierge'!$A$1</f>
        <v>Beoordelaar 2: Conciërge</v>
      </c>
      <c r="C299" s="5"/>
      <c r="D299" s="22" t="str">
        <f>'Beoordelaar 2 Concierge'!C71</f>
        <v>SCORE</v>
      </c>
      <c r="E299" s="71"/>
      <c r="G299" s="22" t="str">
        <f>'Beoordelaar 2 Concierge'!E71</f>
        <v>SCORE</v>
      </c>
      <c r="H299" s="71"/>
      <c r="J299" s="22" t="str">
        <f>'Beoordelaar 2 Concierge'!G71</f>
        <v>SCORE</v>
      </c>
      <c r="K299" s="71"/>
    </row>
    <row r="300" spans="1:11" ht="20" customHeight="1" x14ac:dyDescent="0.2">
      <c r="A300" s="70"/>
      <c r="B300" s="26" t="str">
        <f>'Beoordelaar 3 Docent'!$A$1</f>
        <v>Beoordelaar 3: Docent</v>
      </c>
      <c r="C300" s="5"/>
      <c r="D300" s="22" t="str">
        <f>'Beoordelaar 3 Docent'!C71</f>
        <v>SCORE</v>
      </c>
      <c r="E300" s="71"/>
      <c r="G300" s="22" t="str">
        <f>'Beoordelaar 3 Docent'!E71</f>
        <v>SCORE</v>
      </c>
      <c r="H300" s="71"/>
      <c r="J300" s="22" t="str">
        <f>'Beoordelaar 3 Docent'!G71</f>
        <v>SCORE</v>
      </c>
      <c r="K300" s="71"/>
    </row>
    <row r="301" spans="1:11" ht="20" customHeight="1" x14ac:dyDescent="0.2">
      <c r="A301" s="70"/>
      <c r="B301" s="26" t="str">
        <f>'Beoordelaar 4 Docent'!$A$1</f>
        <v>Beoordelaar 4: Docent</v>
      </c>
      <c r="C301" s="5"/>
      <c r="D301" s="22" t="str">
        <f>'Beoordelaar 4 Docent'!C71</f>
        <v>SCORE</v>
      </c>
      <c r="E301" s="71"/>
      <c r="G301" s="22" t="str">
        <f>'Beoordelaar 4 Docent'!E71</f>
        <v>SCORE</v>
      </c>
      <c r="H301" s="71"/>
      <c r="J301" s="22" t="str">
        <f>'Beoordelaar 4 Docent'!G71</f>
        <v>SCORE</v>
      </c>
      <c r="K301" s="71"/>
    </row>
    <row r="302" spans="1:11" ht="20" customHeight="1" x14ac:dyDescent="0.2">
      <c r="A302" s="70"/>
      <c r="B302" s="26" t="str">
        <f>'Beoordelaar 5 Mw Bestuursbureau'!$A$1</f>
        <v>Beoordelaar 5: Medewerker Bestuursbureau</v>
      </c>
      <c r="C302" s="5"/>
      <c r="D302" s="22" t="str">
        <f>'Beoordelaar 5 Mw Bestuursbureau'!C71</f>
        <v>SCORE</v>
      </c>
      <c r="E302" s="71"/>
      <c r="G302" s="22" t="str">
        <f>'Beoordelaar 5 Mw Bestuursbureau'!E71</f>
        <v>SCORE</v>
      </c>
      <c r="H302" s="71"/>
      <c r="J302" s="22" t="str">
        <f>'Beoordelaar 5 Mw Bestuursbureau'!G71</f>
        <v>SCORE</v>
      </c>
      <c r="K302" s="71"/>
    </row>
    <row r="303" spans="1:11" ht="20" customHeight="1" x14ac:dyDescent="0.2">
      <c r="A303" s="48"/>
      <c r="B303" s="26" t="str">
        <f>'Beoordelaar 6 Facilitair Man.'!$A$1</f>
        <v>Beoordelaar 6: Facilitair Manager</v>
      </c>
      <c r="C303" s="5"/>
      <c r="D303" s="22" t="str">
        <f>'Beoordelaar 6 Facilitair Man.'!C71</f>
        <v>SCORE</v>
      </c>
      <c r="E303" s="71"/>
      <c r="G303" s="22" t="str">
        <f>'Beoordelaar 6 Facilitair Man.'!E71</f>
        <v>SCORE</v>
      </c>
      <c r="H303" s="71"/>
      <c r="J303" s="22" t="str">
        <f>'Beoordelaar 6 Facilitair Man.'!G71</f>
        <v>SCORE</v>
      </c>
      <c r="K303" s="71"/>
    </row>
    <row r="304" spans="1:11" ht="20" customHeight="1" x14ac:dyDescent="0.2">
      <c r="A304" s="48"/>
      <c r="B304" s="26" t="str">
        <f>'Beoordelaar 7 Teamleider Bv.'!$A$1</f>
        <v>Beoordelaar 7: Teamleider Bedrijfsvoering</v>
      </c>
      <c r="C304" s="5"/>
      <c r="D304" s="22" t="str">
        <f>'Beoordelaar 7 Teamleider Bv.'!C71</f>
        <v>SCORE</v>
      </c>
      <c r="E304" s="71"/>
      <c r="G304" s="22" t="str">
        <f>'Beoordelaar 7 Teamleider Bv.'!E71</f>
        <v>SCORE</v>
      </c>
      <c r="H304" s="71"/>
      <c r="J304" s="22" t="str">
        <f>'Beoordelaar 7 Teamleider Bv.'!G71</f>
        <v>SCORE</v>
      </c>
      <c r="K304" s="71"/>
    </row>
    <row r="305" spans="1:11" ht="20" customHeight="1" x14ac:dyDescent="0.2">
      <c r="A305" s="72" t="s">
        <v>1</v>
      </c>
      <c r="B305" s="72"/>
      <c r="C305" s="5"/>
      <c r="D305" s="21" t="s">
        <v>2</v>
      </c>
      <c r="E305" s="71"/>
      <c r="G305" s="21" t="s">
        <v>2</v>
      </c>
      <c r="H305" s="71"/>
      <c r="J305" s="21" t="s">
        <v>2</v>
      </c>
      <c r="K305" s="71"/>
    </row>
    <row r="306" spans="1:11" ht="20" customHeight="1" x14ac:dyDescent="0.2">
      <c r="A306" s="73"/>
      <c r="B306" s="73"/>
      <c r="C306" s="5"/>
      <c r="D306" s="58" t="str">
        <f>IF(D305="beter","€ 2.000",IF(D305="vergelijkbaar","€ 500",IF(D305="minder","-€ 2000",IF(D305="onacceptabel"," KO "," "))))</f>
        <v xml:space="preserve"> </v>
      </c>
      <c r="E306" s="71"/>
      <c r="G306" s="58" t="str">
        <f>IF(G305="beter","€ 2.000",IF(G305="vergelijkbaar","€ 500",IF(G305="minder","-€ 2000",IF(G305="onacceptabel"," KO "," "))))</f>
        <v xml:space="preserve"> </v>
      </c>
      <c r="H306" s="71"/>
      <c r="J306" s="58" t="str">
        <f>IF(J305="beter","€ 2.000",IF(J305="vergelijkbaar","€ 500",IF(J305="minder","-€ 2000",IF(J305="onacceptabel"," KO "," "))))</f>
        <v xml:space="preserve"> </v>
      </c>
      <c r="K306" s="71"/>
    </row>
    <row r="307" spans="1:11" ht="20" customHeight="1" x14ac:dyDescent="0.2">
      <c r="A307" s="69" t="str">
        <f>Productdemonstratie!A41</f>
        <v>5. Mate veiligheid (scherpe randen en hoeken)</v>
      </c>
      <c r="B307" s="26" t="str">
        <f>'Beoordelaar 1 Concierge'!$A$1</f>
        <v>Beoordelaar 1: Conciërge</v>
      </c>
      <c r="C307" s="5"/>
      <c r="D307" s="22" t="str">
        <f>'Beoordelaar 1 Concierge'!C73</f>
        <v>SCORE</v>
      </c>
      <c r="E307" s="71" t="s">
        <v>0</v>
      </c>
      <c r="G307" s="22" t="str">
        <f>'Beoordelaar 1 Concierge'!E73</f>
        <v>SCORE</v>
      </c>
      <c r="H307" s="71" t="s">
        <v>0</v>
      </c>
      <c r="J307" s="22" t="str">
        <f>'Beoordelaar 1 Concierge'!G73</f>
        <v>SCORE</v>
      </c>
      <c r="K307" s="71" t="s">
        <v>0</v>
      </c>
    </row>
    <row r="308" spans="1:11" ht="20" customHeight="1" x14ac:dyDescent="0.2">
      <c r="A308" s="70"/>
      <c r="B308" s="26" t="str">
        <f>'Beoordelaar 2 Concierge'!$A$1</f>
        <v>Beoordelaar 2: Conciërge</v>
      </c>
      <c r="C308" s="5"/>
      <c r="D308" s="22" t="str">
        <f>'Beoordelaar 2 Concierge'!C73</f>
        <v>SCORE</v>
      </c>
      <c r="E308" s="71"/>
      <c r="G308" s="22" t="str">
        <f>'Beoordelaar 2 Concierge'!E73</f>
        <v>SCORE</v>
      </c>
      <c r="H308" s="71"/>
      <c r="J308" s="22" t="str">
        <f>'Beoordelaar 2 Concierge'!G73</f>
        <v>SCORE</v>
      </c>
      <c r="K308" s="71"/>
    </row>
    <row r="309" spans="1:11" ht="20" customHeight="1" x14ac:dyDescent="0.2">
      <c r="A309" s="70"/>
      <c r="B309" s="26" t="str">
        <f>'Beoordelaar 3 Docent'!$A$1</f>
        <v>Beoordelaar 3: Docent</v>
      </c>
      <c r="C309" s="5"/>
      <c r="D309" s="22" t="str">
        <f>'Beoordelaar 3 Docent'!C73</f>
        <v>SCORE</v>
      </c>
      <c r="E309" s="71"/>
      <c r="G309" s="22" t="str">
        <f>'Beoordelaar 3 Docent'!E73</f>
        <v>SCORE</v>
      </c>
      <c r="H309" s="71"/>
      <c r="J309" s="22" t="str">
        <f>'Beoordelaar 3 Docent'!G73</f>
        <v>SCORE</v>
      </c>
      <c r="K309" s="71"/>
    </row>
    <row r="310" spans="1:11" ht="20" customHeight="1" x14ac:dyDescent="0.2">
      <c r="A310" s="70"/>
      <c r="B310" s="26" t="str">
        <f>'Beoordelaar 4 Docent'!$A$1</f>
        <v>Beoordelaar 4: Docent</v>
      </c>
      <c r="C310" s="5"/>
      <c r="D310" s="22" t="str">
        <f>'Beoordelaar 4 Docent'!C73</f>
        <v>SCORE</v>
      </c>
      <c r="E310" s="71"/>
      <c r="G310" s="22" t="str">
        <f>'Beoordelaar 4 Docent'!E73</f>
        <v>SCORE</v>
      </c>
      <c r="H310" s="71"/>
      <c r="J310" s="22" t="str">
        <f>'Beoordelaar 4 Docent'!G73</f>
        <v>SCORE</v>
      </c>
      <c r="K310" s="71"/>
    </row>
    <row r="311" spans="1:11" ht="20" customHeight="1" x14ac:dyDescent="0.2">
      <c r="A311" s="70"/>
      <c r="B311" s="26" t="str">
        <f>'Beoordelaar 5 Mw Bestuursbureau'!$A$1</f>
        <v>Beoordelaar 5: Medewerker Bestuursbureau</v>
      </c>
      <c r="C311" s="5"/>
      <c r="D311" s="22" t="str">
        <f>'Beoordelaar 5 Mw Bestuursbureau'!C73</f>
        <v>SCORE</v>
      </c>
      <c r="E311" s="71"/>
      <c r="G311" s="22" t="str">
        <f>'Beoordelaar 5 Mw Bestuursbureau'!E73</f>
        <v>SCORE</v>
      </c>
      <c r="H311" s="71"/>
      <c r="J311" s="22" t="str">
        <f>'Beoordelaar 5 Mw Bestuursbureau'!G73</f>
        <v>SCORE</v>
      </c>
      <c r="K311" s="71"/>
    </row>
    <row r="312" spans="1:11" ht="20" customHeight="1" x14ac:dyDescent="0.2">
      <c r="A312" s="48"/>
      <c r="B312" s="26" t="str">
        <f>'Beoordelaar 6 Facilitair Man.'!$A$1</f>
        <v>Beoordelaar 6: Facilitair Manager</v>
      </c>
      <c r="C312" s="5"/>
      <c r="D312" s="22" t="str">
        <f>'Beoordelaar 6 Facilitair Man.'!C73</f>
        <v>SCORE</v>
      </c>
      <c r="E312" s="71"/>
      <c r="G312" s="22" t="str">
        <f>'Beoordelaar 6 Facilitair Man.'!E73</f>
        <v>SCORE</v>
      </c>
      <c r="H312" s="71"/>
      <c r="J312" s="22" t="str">
        <f>'Beoordelaar 6 Facilitair Man.'!G73</f>
        <v>SCORE</v>
      </c>
      <c r="K312" s="71"/>
    </row>
    <row r="313" spans="1:11" ht="20" customHeight="1" x14ac:dyDescent="0.2">
      <c r="A313" s="48"/>
      <c r="B313" s="26" t="str">
        <f>'Beoordelaar 7 Teamleider Bv.'!$A$1</f>
        <v>Beoordelaar 7: Teamleider Bedrijfsvoering</v>
      </c>
      <c r="C313" s="5"/>
      <c r="D313" s="22" t="str">
        <f>'Beoordelaar 7 Teamleider Bv.'!C73</f>
        <v>SCORE</v>
      </c>
      <c r="E313" s="71"/>
      <c r="G313" s="22" t="str">
        <f>'Beoordelaar 7 Teamleider Bv.'!E73</f>
        <v>SCORE</v>
      </c>
      <c r="H313" s="71"/>
      <c r="J313" s="22" t="str">
        <f>'Beoordelaar 7 Teamleider Bv.'!G73</f>
        <v>SCORE</v>
      </c>
      <c r="K313" s="71"/>
    </row>
    <row r="314" spans="1:11" ht="20" customHeight="1" x14ac:dyDescent="0.2">
      <c r="A314" s="72" t="s">
        <v>1</v>
      </c>
      <c r="B314" s="72"/>
      <c r="C314" s="5"/>
      <c r="D314" s="21" t="s">
        <v>2</v>
      </c>
      <c r="E314" s="71"/>
      <c r="G314" s="21" t="s">
        <v>2</v>
      </c>
      <c r="H314" s="71"/>
      <c r="J314" s="21" t="s">
        <v>2</v>
      </c>
      <c r="K314" s="71"/>
    </row>
    <row r="315" spans="1:11" ht="20" customHeight="1" x14ac:dyDescent="0.2">
      <c r="A315" s="73"/>
      <c r="B315" s="73"/>
      <c r="C315" s="5"/>
      <c r="D315" s="58" t="str">
        <f>IF(D314="beter","€ 2.000",IF(D314="vergelijkbaar","€ 500",IF(D314="minder","-€ 2000",IF(D314="onacceptabel"," KO "," "))))</f>
        <v xml:space="preserve"> </v>
      </c>
      <c r="E315" s="71"/>
      <c r="G315" s="58" t="str">
        <f>IF(G314="beter","€ 2.000",IF(G314="vergelijkbaar","€ 500",IF(G314="minder","-€ 2000",IF(G314="onacceptabel"," KO "," "))))</f>
        <v xml:space="preserve"> </v>
      </c>
      <c r="H315" s="71"/>
      <c r="J315" s="58" t="str">
        <f>IF(J314="beter","€ 2.000",IF(J314="vergelijkbaar","€ 500",IF(J314="minder","-€ 2000",IF(J314="onacceptabel"," KO "," "))))</f>
        <v xml:space="preserve"> </v>
      </c>
      <c r="K315" s="71"/>
    </row>
    <row r="316" spans="1:11" ht="20" customHeight="1" x14ac:dyDescent="0.2">
      <c r="A316" s="69" t="str">
        <f>Productdemonstratie!A42</f>
        <v>6. Zit-comfort</v>
      </c>
      <c r="B316" s="26" t="str">
        <f>'Beoordelaar 1 Concierge'!$A$1</f>
        <v>Beoordelaar 1: Conciërge</v>
      </c>
      <c r="C316" s="5"/>
      <c r="D316" s="22" t="str">
        <f>'Beoordelaar 1 Concierge'!C75</f>
        <v>SCORE</v>
      </c>
      <c r="E316" s="71" t="s">
        <v>0</v>
      </c>
      <c r="G316" s="22" t="str">
        <f>'Beoordelaar 1 Concierge'!E75</f>
        <v>SCORE</v>
      </c>
      <c r="H316" s="71" t="s">
        <v>0</v>
      </c>
      <c r="J316" s="22" t="str">
        <f>'Beoordelaar 1 Concierge'!G75</f>
        <v>SCORE</v>
      </c>
      <c r="K316" s="71" t="s">
        <v>0</v>
      </c>
    </row>
    <row r="317" spans="1:11" ht="20" customHeight="1" x14ac:dyDescent="0.2">
      <c r="A317" s="70"/>
      <c r="B317" s="26" t="str">
        <f>'Beoordelaar 2 Concierge'!$A$1</f>
        <v>Beoordelaar 2: Conciërge</v>
      </c>
      <c r="C317" s="5"/>
      <c r="D317" s="22" t="str">
        <f>'Beoordelaar 2 Concierge'!C75</f>
        <v>SCORE</v>
      </c>
      <c r="E317" s="71"/>
      <c r="G317" s="22" t="str">
        <f>'Beoordelaar 2 Concierge'!E75</f>
        <v>SCORE</v>
      </c>
      <c r="H317" s="71"/>
      <c r="J317" s="22" t="str">
        <f>'Beoordelaar 2 Concierge'!G75</f>
        <v>SCORE</v>
      </c>
      <c r="K317" s="71"/>
    </row>
    <row r="318" spans="1:11" ht="20" customHeight="1" x14ac:dyDescent="0.2">
      <c r="A318" s="70"/>
      <c r="B318" s="26" t="str">
        <f>'Beoordelaar 3 Docent'!$A$1</f>
        <v>Beoordelaar 3: Docent</v>
      </c>
      <c r="C318" s="5"/>
      <c r="D318" s="22" t="str">
        <f>'Beoordelaar 3 Docent'!C75</f>
        <v>SCORE</v>
      </c>
      <c r="E318" s="71"/>
      <c r="G318" s="22" t="str">
        <f>'Beoordelaar 3 Docent'!E75</f>
        <v>SCORE</v>
      </c>
      <c r="H318" s="71"/>
      <c r="J318" s="22" t="str">
        <f>'Beoordelaar 3 Docent'!G75</f>
        <v>SCORE</v>
      </c>
      <c r="K318" s="71"/>
    </row>
    <row r="319" spans="1:11" ht="20" customHeight="1" x14ac:dyDescent="0.2">
      <c r="A319" s="70"/>
      <c r="B319" s="26" t="str">
        <f>'Beoordelaar 4 Docent'!$A$1</f>
        <v>Beoordelaar 4: Docent</v>
      </c>
      <c r="C319" s="5"/>
      <c r="D319" s="22" t="str">
        <f>'Beoordelaar 4 Docent'!C75</f>
        <v>SCORE</v>
      </c>
      <c r="E319" s="71"/>
      <c r="G319" s="22" t="str">
        <f>'Beoordelaar 4 Docent'!E75</f>
        <v>SCORE</v>
      </c>
      <c r="H319" s="71"/>
      <c r="J319" s="22" t="str">
        <f>'Beoordelaar 4 Docent'!G75</f>
        <v>SCORE</v>
      </c>
      <c r="K319" s="71"/>
    </row>
    <row r="320" spans="1:11" ht="20" customHeight="1" x14ac:dyDescent="0.2">
      <c r="A320" s="70"/>
      <c r="B320" s="26" t="str">
        <f>'Beoordelaar 5 Mw Bestuursbureau'!$A$1</f>
        <v>Beoordelaar 5: Medewerker Bestuursbureau</v>
      </c>
      <c r="C320" s="5"/>
      <c r="D320" s="22" t="str">
        <f>'Beoordelaar 5 Mw Bestuursbureau'!C75</f>
        <v>SCORE</v>
      </c>
      <c r="E320" s="71"/>
      <c r="G320" s="22" t="str">
        <f>'Beoordelaar 5 Mw Bestuursbureau'!E75</f>
        <v>SCORE</v>
      </c>
      <c r="H320" s="71"/>
      <c r="J320" s="22" t="str">
        <f>'Beoordelaar 5 Mw Bestuursbureau'!G75</f>
        <v>SCORE</v>
      </c>
      <c r="K320" s="71"/>
    </row>
    <row r="321" spans="1:11" ht="20" customHeight="1" x14ac:dyDescent="0.2">
      <c r="A321" s="48"/>
      <c r="B321" s="26" t="str">
        <f>'Beoordelaar 6 Facilitair Man.'!$A$1</f>
        <v>Beoordelaar 6: Facilitair Manager</v>
      </c>
      <c r="C321" s="5"/>
      <c r="D321" s="22" t="str">
        <f>'Beoordelaar 6 Facilitair Man.'!C75</f>
        <v>SCORE</v>
      </c>
      <c r="E321" s="71"/>
      <c r="G321" s="22" t="str">
        <f>'Beoordelaar 6 Facilitair Man.'!E75</f>
        <v>SCORE</v>
      </c>
      <c r="H321" s="71"/>
      <c r="J321" s="22" t="str">
        <f>'Beoordelaar 6 Facilitair Man.'!G75</f>
        <v>SCORE</v>
      </c>
      <c r="K321" s="71"/>
    </row>
    <row r="322" spans="1:11" ht="20" customHeight="1" x14ac:dyDescent="0.2">
      <c r="A322" s="48"/>
      <c r="B322" s="26" t="str">
        <f>'Beoordelaar 7 Teamleider Bv.'!$A$1</f>
        <v>Beoordelaar 7: Teamleider Bedrijfsvoering</v>
      </c>
      <c r="C322" s="5"/>
      <c r="D322" s="22" t="str">
        <f>'Beoordelaar 7 Teamleider Bv.'!C75</f>
        <v>SCORE</v>
      </c>
      <c r="E322" s="71"/>
      <c r="G322" s="22" t="str">
        <f>'Beoordelaar 7 Teamleider Bv.'!E75</f>
        <v>SCORE</v>
      </c>
      <c r="H322" s="71"/>
      <c r="J322" s="22" t="str">
        <f>'Beoordelaar 7 Teamleider Bv.'!G75</f>
        <v>SCORE</v>
      </c>
      <c r="K322" s="71"/>
    </row>
    <row r="323" spans="1:11" ht="20" customHeight="1" x14ac:dyDescent="0.2">
      <c r="A323" s="72" t="s">
        <v>1</v>
      </c>
      <c r="B323" s="72"/>
      <c r="C323" s="5"/>
      <c r="D323" s="21" t="s">
        <v>2</v>
      </c>
      <c r="E323" s="71"/>
      <c r="G323" s="21" t="s">
        <v>2</v>
      </c>
      <c r="H323" s="71"/>
      <c r="J323" s="21" t="s">
        <v>2</v>
      </c>
      <c r="K323" s="71"/>
    </row>
    <row r="324" spans="1:11" ht="20" customHeight="1" x14ac:dyDescent="0.2">
      <c r="A324" s="73"/>
      <c r="B324" s="73"/>
      <c r="C324" s="5"/>
      <c r="D324" s="58" t="str">
        <f>IF(D323="beter","€ 2.000",IF(D323="vergelijkbaar","€ 500",IF(D323="minder","-€ 2000",IF(D323="onacceptabel"," KO "," "))))</f>
        <v xml:space="preserve"> </v>
      </c>
      <c r="E324" s="71"/>
      <c r="G324" s="58" t="str">
        <f>IF(G323="beter","€ 2.000",IF(G323="vergelijkbaar","€ 500",IF(G323="minder","-€ 2000",IF(G323="onacceptabel"," KO "," "))))</f>
        <v xml:space="preserve"> </v>
      </c>
      <c r="H324" s="71"/>
      <c r="J324" s="58" t="str">
        <f>IF(J323="beter","€ 2.000",IF(J323="vergelijkbaar","€ 500",IF(J323="minder","-€ 2000",IF(J323="onacceptabel"," KO "," "))))</f>
        <v xml:space="preserve"> </v>
      </c>
      <c r="K324" s="71"/>
    </row>
    <row r="325" spans="1:11" ht="30" customHeight="1" x14ac:dyDescent="0.2">
      <c r="A325" s="65" t="s">
        <v>19</v>
      </c>
      <c r="B325" s="66"/>
      <c r="C325" s="24"/>
      <c r="D325" s="67" t="e">
        <f>D279+D288+D297+D306+D315+D324</f>
        <v>#VALUE!</v>
      </c>
      <c r="E325" s="68"/>
      <c r="G325" s="67" t="e">
        <f>G279+G288+G297+G306+G315+G324</f>
        <v>#VALUE!</v>
      </c>
      <c r="H325" s="68"/>
      <c r="J325" s="67" t="e">
        <f>J279+J288+J297+J306+J315+J324</f>
        <v>#VALUE!</v>
      </c>
      <c r="K325" s="68"/>
    </row>
    <row r="326" spans="1:11" ht="20" customHeight="1" x14ac:dyDescent="0.2">
      <c r="C326"/>
      <c r="D326" s="35" t="s">
        <v>24</v>
      </c>
      <c r="G326" s="35" t="s">
        <v>24</v>
      </c>
      <c r="J326" s="35" t="s">
        <v>24</v>
      </c>
    </row>
    <row r="327" spans="1:11" ht="20" customHeight="1" x14ac:dyDescent="0.2">
      <c r="A327" s="82" t="str">
        <f>Productdemonstratie!A43</f>
        <v>7.	 Ergonomische kruk docent – Item 12 prijzenblad kantoormeubilair.</v>
      </c>
      <c r="B327" s="83"/>
      <c r="C327" s="83"/>
      <c r="D327" s="83"/>
      <c r="E327" s="83"/>
      <c r="F327" s="83"/>
      <c r="G327" s="83"/>
      <c r="H327" s="83"/>
      <c r="I327" s="83"/>
      <c r="J327" s="83"/>
      <c r="K327" s="83"/>
    </row>
    <row r="328" spans="1:11" ht="20" customHeight="1" x14ac:dyDescent="0.2">
      <c r="A328" s="69" t="str">
        <f>Productdemonstratie!A44</f>
        <v xml:space="preserve">1. Stabiliteit </v>
      </c>
      <c r="B328" s="26" t="str">
        <f>'Beoordelaar 1 Concierge'!$A$1</f>
        <v>Beoordelaar 1: Conciërge</v>
      </c>
      <c r="C328" s="5"/>
      <c r="D328" s="25" t="str">
        <f>'Beoordelaar 1 Concierge'!C78</f>
        <v>SCORE</v>
      </c>
      <c r="E328" s="74" t="s">
        <v>0</v>
      </c>
      <c r="G328" s="25" t="str">
        <f>'Beoordelaar 1 Concierge'!E78</f>
        <v>SCORE</v>
      </c>
      <c r="H328" s="74" t="s">
        <v>0</v>
      </c>
      <c r="J328" s="25" t="str">
        <f>'Beoordelaar 1 Concierge'!G78</f>
        <v>SCORE</v>
      </c>
      <c r="K328" s="74" t="s">
        <v>0</v>
      </c>
    </row>
    <row r="329" spans="1:11" ht="20" customHeight="1" x14ac:dyDescent="0.2">
      <c r="A329" s="70"/>
      <c r="B329" s="26" t="str">
        <f>'Beoordelaar 2 Concierge'!$A$1</f>
        <v>Beoordelaar 2: Conciërge</v>
      </c>
      <c r="C329" s="5"/>
      <c r="D329" s="22" t="str">
        <f>'Beoordelaar 2 Concierge'!C78</f>
        <v>SCORE</v>
      </c>
      <c r="E329" s="71"/>
      <c r="G329" s="22" t="str">
        <f>'Beoordelaar 2 Concierge'!E78</f>
        <v>SCORE</v>
      </c>
      <c r="H329" s="71"/>
      <c r="J329" s="22" t="str">
        <f>'Beoordelaar 2 Concierge'!G78</f>
        <v>SCORE</v>
      </c>
      <c r="K329" s="71"/>
    </row>
    <row r="330" spans="1:11" ht="20" customHeight="1" x14ac:dyDescent="0.2">
      <c r="A330" s="70"/>
      <c r="B330" s="26" t="str">
        <f>'Beoordelaar 3 Docent'!$A$1</f>
        <v>Beoordelaar 3: Docent</v>
      </c>
      <c r="C330" s="5"/>
      <c r="D330" s="22" t="str">
        <f>'Beoordelaar 3 Docent'!C78</f>
        <v>SCORE</v>
      </c>
      <c r="E330" s="71"/>
      <c r="G330" s="22" t="str">
        <f>'Beoordelaar 3 Docent'!E78</f>
        <v>SCORE</v>
      </c>
      <c r="H330" s="71"/>
      <c r="J330" s="22" t="str">
        <f>'Beoordelaar 3 Docent'!G78</f>
        <v>SCORE</v>
      </c>
      <c r="K330" s="71"/>
    </row>
    <row r="331" spans="1:11" ht="20" customHeight="1" x14ac:dyDescent="0.2">
      <c r="A331" s="70"/>
      <c r="B331" s="26" t="str">
        <f>'Beoordelaar 4 Docent'!$A$1</f>
        <v>Beoordelaar 4: Docent</v>
      </c>
      <c r="C331" s="5"/>
      <c r="D331" s="22" t="str">
        <f>'Beoordelaar 4 Docent'!C78</f>
        <v>SCORE</v>
      </c>
      <c r="E331" s="71"/>
      <c r="G331" s="22" t="str">
        <f>'Beoordelaar 4 Docent'!E78</f>
        <v>SCORE</v>
      </c>
      <c r="H331" s="71"/>
      <c r="J331" s="22" t="str">
        <f>'Beoordelaar 4 Docent'!G78</f>
        <v>SCORE</v>
      </c>
      <c r="K331" s="71"/>
    </row>
    <row r="332" spans="1:11" ht="20" customHeight="1" x14ac:dyDescent="0.2">
      <c r="A332" s="70"/>
      <c r="B332" s="26" t="str">
        <f>'Beoordelaar 5 Mw Bestuursbureau'!$A$1</f>
        <v>Beoordelaar 5: Medewerker Bestuursbureau</v>
      </c>
      <c r="C332" s="5"/>
      <c r="D332" s="22" t="str">
        <f>'Beoordelaar 5 Mw Bestuursbureau'!C78</f>
        <v>SCORE</v>
      </c>
      <c r="E332" s="71"/>
      <c r="G332" s="22" t="str">
        <f>'Beoordelaar 5 Mw Bestuursbureau'!E78</f>
        <v>SCORE</v>
      </c>
      <c r="H332" s="71"/>
      <c r="J332" s="22" t="str">
        <f>'Beoordelaar 5 Mw Bestuursbureau'!G78</f>
        <v>SCORE</v>
      </c>
      <c r="K332" s="71"/>
    </row>
    <row r="333" spans="1:11" ht="20" customHeight="1" x14ac:dyDescent="0.2">
      <c r="A333" s="48"/>
      <c r="B333" s="26" t="str">
        <f>'Beoordelaar 6 Facilitair Man.'!$A$1</f>
        <v>Beoordelaar 6: Facilitair Manager</v>
      </c>
      <c r="C333" s="5"/>
      <c r="D333" s="22" t="str">
        <f>'Beoordelaar 6 Facilitair Man.'!C78</f>
        <v>SCORE</v>
      </c>
      <c r="E333" s="71"/>
      <c r="G333" s="22" t="str">
        <f>'Beoordelaar 6 Facilitair Man.'!E78</f>
        <v>SCORE</v>
      </c>
      <c r="H333" s="71"/>
      <c r="J333" s="22" t="str">
        <f>'Beoordelaar 6 Facilitair Man.'!G78</f>
        <v>SCORE</v>
      </c>
      <c r="K333" s="71"/>
    </row>
    <row r="334" spans="1:11" ht="20" customHeight="1" x14ac:dyDescent="0.2">
      <c r="A334" s="48"/>
      <c r="B334" s="26" t="str">
        <f>'Beoordelaar 7 Teamleider Bv.'!$A$1</f>
        <v>Beoordelaar 7: Teamleider Bedrijfsvoering</v>
      </c>
      <c r="C334" s="5"/>
      <c r="D334" s="22" t="str">
        <f>'Beoordelaar 7 Teamleider Bv.'!C78</f>
        <v>SCORE</v>
      </c>
      <c r="E334" s="71"/>
      <c r="G334" s="22" t="str">
        <f>'Beoordelaar 7 Teamleider Bv.'!E78</f>
        <v>SCORE</v>
      </c>
      <c r="H334" s="71"/>
      <c r="J334" s="22" t="str">
        <f>'Beoordelaar 7 Teamleider Bv.'!G78</f>
        <v>SCORE</v>
      </c>
      <c r="K334" s="71"/>
    </row>
    <row r="335" spans="1:11" ht="20" customHeight="1" x14ac:dyDescent="0.2">
      <c r="A335" s="72" t="s">
        <v>1</v>
      </c>
      <c r="B335" s="72"/>
      <c r="C335" s="5"/>
      <c r="D335" s="21" t="s">
        <v>2</v>
      </c>
      <c r="E335" s="71"/>
      <c r="G335" s="21" t="s">
        <v>2</v>
      </c>
      <c r="H335" s="71"/>
      <c r="J335" s="21" t="s">
        <v>2</v>
      </c>
      <c r="K335" s="71"/>
    </row>
    <row r="336" spans="1:11" ht="20" customHeight="1" x14ac:dyDescent="0.2">
      <c r="A336" s="73"/>
      <c r="B336" s="73"/>
      <c r="C336" s="5"/>
      <c r="D336" s="58" t="str">
        <f>IF(D335="beter","€ 2.000",IF(D335="vergelijkbaar","€ 500",IF(D335="minder","-€ 2000",IF(D335="onacceptabel"," KO "," "))))</f>
        <v xml:space="preserve"> </v>
      </c>
      <c r="E336" s="71"/>
      <c r="G336" s="58" t="str">
        <f>IF(G335="beter","€ 2.000",IF(G335="vergelijkbaar","€ 500",IF(G335="minder","-€ 2000",IF(G335="onacceptabel"," KO "," "))))</f>
        <v xml:space="preserve"> </v>
      </c>
      <c r="H336" s="71"/>
      <c r="J336" s="58" t="str">
        <f>IF(J335="beter","€ 2.000",IF(J335="vergelijkbaar","€ 500",IF(J335="minder","-€ 2000",IF(J335="onacceptabel"," KO "," "))))</f>
        <v xml:space="preserve"> </v>
      </c>
      <c r="K336" s="71"/>
    </row>
    <row r="337" spans="1:11" ht="20" customHeight="1" x14ac:dyDescent="0.2">
      <c r="A337" s="69" t="str">
        <f>Productdemonstratie!A45</f>
        <v>2. Constructie tussen frame en zitting</v>
      </c>
      <c r="B337" s="26" t="str">
        <f>'Beoordelaar 1 Concierge'!$A$1</f>
        <v>Beoordelaar 1: Conciërge</v>
      </c>
      <c r="C337" s="5"/>
      <c r="D337" s="25" t="str">
        <f>'Beoordelaar 1 Concierge'!C80</f>
        <v>SCORE</v>
      </c>
      <c r="E337" s="71" t="s">
        <v>0</v>
      </c>
      <c r="G337" s="22" t="str">
        <f>'Beoordelaar 1 Concierge'!E80</f>
        <v>SCORE</v>
      </c>
      <c r="H337" s="71" t="s">
        <v>0</v>
      </c>
      <c r="J337" s="22" t="str">
        <f>'Beoordelaar 1 Concierge'!G80</f>
        <v>SCORE</v>
      </c>
      <c r="K337" s="71" t="s">
        <v>0</v>
      </c>
    </row>
    <row r="338" spans="1:11" ht="20" customHeight="1" x14ac:dyDescent="0.2">
      <c r="A338" s="70"/>
      <c r="B338" s="26" t="str">
        <f>'Beoordelaar 2 Concierge'!$A$1</f>
        <v>Beoordelaar 2: Conciërge</v>
      </c>
      <c r="C338" s="5"/>
      <c r="D338" s="22" t="str">
        <f>'Beoordelaar 2 Concierge'!C80</f>
        <v>SCORE</v>
      </c>
      <c r="E338" s="71"/>
      <c r="G338" s="22" t="str">
        <f>'Beoordelaar 2 Concierge'!E80</f>
        <v>SCORE</v>
      </c>
      <c r="H338" s="71"/>
      <c r="J338" s="22" t="str">
        <f>'Beoordelaar 2 Concierge'!G80</f>
        <v>SCORE</v>
      </c>
      <c r="K338" s="71"/>
    </row>
    <row r="339" spans="1:11" ht="20" customHeight="1" x14ac:dyDescent="0.2">
      <c r="A339" s="70"/>
      <c r="B339" s="26" t="str">
        <f>'Beoordelaar 3 Docent'!$A$1</f>
        <v>Beoordelaar 3: Docent</v>
      </c>
      <c r="C339" s="5"/>
      <c r="D339" s="22" t="str">
        <f>'Beoordelaar 3 Docent'!C80</f>
        <v>SCORE</v>
      </c>
      <c r="E339" s="71"/>
      <c r="G339" s="22" t="str">
        <f>'Beoordelaar 3 Docent'!E80</f>
        <v>SCORE</v>
      </c>
      <c r="H339" s="71"/>
      <c r="J339" s="22" t="str">
        <f>'Beoordelaar 3 Docent'!G80</f>
        <v>SCORE</v>
      </c>
      <c r="K339" s="71"/>
    </row>
    <row r="340" spans="1:11" ht="20" customHeight="1" x14ac:dyDescent="0.2">
      <c r="A340" s="70"/>
      <c r="B340" s="26" t="str">
        <f>'Beoordelaar 4 Docent'!$A$1</f>
        <v>Beoordelaar 4: Docent</v>
      </c>
      <c r="C340" s="5"/>
      <c r="D340" s="22" t="str">
        <f>'Beoordelaar 4 Docent'!C80</f>
        <v>SCORE</v>
      </c>
      <c r="E340" s="71"/>
      <c r="G340" s="22" t="str">
        <f>'Beoordelaar 4 Docent'!E80</f>
        <v>SCORE</v>
      </c>
      <c r="H340" s="71"/>
      <c r="J340" s="22" t="str">
        <f>'Beoordelaar 4 Docent'!G80</f>
        <v>SCORE</v>
      </c>
      <c r="K340" s="71"/>
    </row>
    <row r="341" spans="1:11" ht="20" customHeight="1" x14ac:dyDescent="0.2">
      <c r="A341" s="70"/>
      <c r="B341" s="26" t="str">
        <f>'Beoordelaar 5 Mw Bestuursbureau'!$A$1</f>
        <v>Beoordelaar 5: Medewerker Bestuursbureau</v>
      </c>
      <c r="C341" s="5"/>
      <c r="D341" s="22" t="str">
        <f>'Beoordelaar 5 Mw Bestuursbureau'!C80</f>
        <v>SCORE</v>
      </c>
      <c r="E341" s="71"/>
      <c r="G341" s="22" t="str">
        <f>'Beoordelaar 5 Mw Bestuursbureau'!E80</f>
        <v>SCORE</v>
      </c>
      <c r="H341" s="71"/>
      <c r="J341" s="22" t="str">
        <f>'Beoordelaar 5 Mw Bestuursbureau'!G80</f>
        <v>SCORE</v>
      </c>
      <c r="K341" s="71"/>
    </row>
    <row r="342" spans="1:11" ht="20" customHeight="1" x14ac:dyDescent="0.2">
      <c r="A342" s="48"/>
      <c r="B342" s="26" t="str">
        <f>'Beoordelaar 6 Facilitair Man.'!$A$1</f>
        <v>Beoordelaar 6: Facilitair Manager</v>
      </c>
      <c r="C342" s="5"/>
      <c r="D342" s="22" t="str">
        <f>'Beoordelaar 6 Facilitair Man.'!C80</f>
        <v>SCORE</v>
      </c>
      <c r="E342" s="71"/>
      <c r="G342" s="22" t="str">
        <f>'Beoordelaar 6 Facilitair Man.'!E80</f>
        <v>SCORE</v>
      </c>
      <c r="H342" s="71"/>
      <c r="J342" s="22" t="str">
        <f>'Beoordelaar 6 Facilitair Man.'!G80</f>
        <v>SCORE</v>
      </c>
      <c r="K342" s="71"/>
    </row>
    <row r="343" spans="1:11" ht="20" customHeight="1" x14ac:dyDescent="0.2">
      <c r="A343" s="48"/>
      <c r="B343" s="26" t="str">
        <f>'Beoordelaar 7 Teamleider Bv.'!$A$1</f>
        <v>Beoordelaar 7: Teamleider Bedrijfsvoering</v>
      </c>
      <c r="C343" s="5"/>
      <c r="D343" s="22" t="str">
        <f>'Beoordelaar 7 Teamleider Bv.'!C80</f>
        <v>SCORE</v>
      </c>
      <c r="E343" s="71"/>
      <c r="G343" s="22" t="str">
        <f>'Beoordelaar 7 Teamleider Bv.'!E80</f>
        <v>SCORE</v>
      </c>
      <c r="H343" s="71"/>
      <c r="J343" s="22" t="str">
        <f>'Beoordelaar 7 Teamleider Bv.'!G80</f>
        <v>SCORE</v>
      </c>
      <c r="K343" s="71"/>
    </row>
    <row r="344" spans="1:11" ht="20" customHeight="1" x14ac:dyDescent="0.2">
      <c r="A344" s="72" t="s">
        <v>1</v>
      </c>
      <c r="B344" s="72"/>
      <c r="C344" s="5"/>
      <c r="D344" s="21" t="s">
        <v>2</v>
      </c>
      <c r="E344" s="71"/>
      <c r="G344" s="21" t="s">
        <v>2</v>
      </c>
      <c r="H344" s="71"/>
      <c r="J344" s="21" t="s">
        <v>2</v>
      </c>
      <c r="K344" s="71"/>
    </row>
    <row r="345" spans="1:11" ht="20" customHeight="1" x14ac:dyDescent="0.2">
      <c r="A345" s="73"/>
      <c r="B345" s="73"/>
      <c r="C345" s="5"/>
      <c r="D345" s="58" t="str">
        <f>IF(D344="beter","€ 2.000",IF(D344="vergelijkbaar","€ 500",IF(D344="minder","-€ 2000",IF(D344="onacceptabel"," KO "," "))))</f>
        <v xml:space="preserve"> </v>
      </c>
      <c r="E345" s="71"/>
      <c r="G345" s="58" t="str">
        <f>IF(G344="beter","€ 2.000",IF(G344="vergelijkbaar","€ 500",IF(G344="minder","-€ 2000",IF(G344="onacceptabel"," KO "," "))))</f>
        <v xml:space="preserve"> </v>
      </c>
      <c r="H345" s="71"/>
      <c r="J345" s="58" t="str">
        <f>IF(J344="beter","€ 2.000",IF(J344="vergelijkbaar","€ 500",IF(J344="minder","-€ 2000",IF(J344="onacceptabel"," KO "," "))))</f>
        <v xml:space="preserve"> </v>
      </c>
      <c r="K345" s="71"/>
    </row>
    <row r="346" spans="1:11" ht="20" customHeight="1" x14ac:dyDescent="0.2">
      <c r="A346" s="69" t="str">
        <f>Productdemonstratie!A46</f>
        <v>3. Uitstraling/vormgeving</v>
      </c>
      <c r="B346" s="26" t="str">
        <f>'Beoordelaar 1 Concierge'!$A$1</f>
        <v>Beoordelaar 1: Conciërge</v>
      </c>
      <c r="C346" s="5"/>
      <c r="D346" s="25" t="str">
        <f>'Beoordelaar 1 Concierge'!C82</f>
        <v>SCORE</v>
      </c>
      <c r="E346" s="71" t="s">
        <v>0</v>
      </c>
      <c r="G346" s="22" t="str">
        <f>'Beoordelaar 1 Concierge'!E82</f>
        <v>SCORE</v>
      </c>
      <c r="H346" s="71" t="s">
        <v>0</v>
      </c>
      <c r="J346" s="22" t="str">
        <f>'Beoordelaar 1 Concierge'!G82</f>
        <v>SCORE</v>
      </c>
      <c r="K346" s="71" t="s">
        <v>0</v>
      </c>
    </row>
    <row r="347" spans="1:11" ht="20" customHeight="1" x14ac:dyDescent="0.2">
      <c r="A347" s="70"/>
      <c r="B347" s="26" t="str">
        <f>'Beoordelaar 2 Concierge'!$A$1</f>
        <v>Beoordelaar 2: Conciërge</v>
      </c>
      <c r="C347" s="5"/>
      <c r="D347" s="22" t="str">
        <f>'Beoordelaar 2 Concierge'!C82</f>
        <v>SCORE</v>
      </c>
      <c r="E347" s="71"/>
      <c r="G347" s="22" t="str">
        <f>'Beoordelaar 2 Concierge'!E82</f>
        <v>SCORE</v>
      </c>
      <c r="H347" s="71"/>
      <c r="J347" s="22" t="str">
        <f>'Beoordelaar 2 Concierge'!G82</f>
        <v>SCORE</v>
      </c>
      <c r="K347" s="71"/>
    </row>
    <row r="348" spans="1:11" ht="20" customHeight="1" x14ac:dyDescent="0.2">
      <c r="A348" s="70"/>
      <c r="B348" s="26" t="str">
        <f>'Beoordelaar 3 Docent'!$A$1</f>
        <v>Beoordelaar 3: Docent</v>
      </c>
      <c r="C348" s="5"/>
      <c r="D348" s="22" t="str">
        <f>'Beoordelaar 3 Docent'!C82</f>
        <v>SCORE</v>
      </c>
      <c r="E348" s="71"/>
      <c r="G348" s="22" t="str">
        <f>'Beoordelaar 3 Docent'!E82</f>
        <v>SCORE</v>
      </c>
      <c r="H348" s="71"/>
      <c r="J348" s="22" t="str">
        <f>'Beoordelaar 3 Docent'!G82</f>
        <v>SCORE</v>
      </c>
      <c r="K348" s="71"/>
    </row>
    <row r="349" spans="1:11" ht="20" customHeight="1" x14ac:dyDescent="0.2">
      <c r="A349" s="70"/>
      <c r="B349" s="26" t="str">
        <f>'Beoordelaar 4 Docent'!$A$1</f>
        <v>Beoordelaar 4: Docent</v>
      </c>
      <c r="C349" s="5"/>
      <c r="D349" s="22" t="str">
        <f>'Beoordelaar 4 Docent'!C82</f>
        <v>SCORE</v>
      </c>
      <c r="E349" s="71"/>
      <c r="G349" s="22" t="str">
        <f>'Beoordelaar 4 Docent'!E82</f>
        <v>SCORE</v>
      </c>
      <c r="H349" s="71"/>
      <c r="J349" s="22" t="str">
        <f>'Beoordelaar 4 Docent'!G82</f>
        <v>SCORE</v>
      </c>
      <c r="K349" s="71"/>
    </row>
    <row r="350" spans="1:11" ht="20" customHeight="1" x14ac:dyDescent="0.2">
      <c r="A350" s="70"/>
      <c r="B350" s="26" t="str">
        <f>'Beoordelaar 5 Mw Bestuursbureau'!$A$1</f>
        <v>Beoordelaar 5: Medewerker Bestuursbureau</v>
      </c>
      <c r="C350" s="5"/>
      <c r="D350" s="22" t="str">
        <f>'Beoordelaar 5 Mw Bestuursbureau'!C82</f>
        <v>SCORE</v>
      </c>
      <c r="E350" s="71"/>
      <c r="G350" s="22" t="str">
        <f>'Beoordelaar 5 Mw Bestuursbureau'!E82</f>
        <v>SCORE</v>
      </c>
      <c r="H350" s="71"/>
      <c r="J350" s="22" t="str">
        <f>'Beoordelaar 5 Mw Bestuursbureau'!G82</f>
        <v>SCORE</v>
      </c>
      <c r="K350" s="71"/>
    </row>
    <row r="351" spans="1:11" ht="20" customHeight="1" x14ac:dyDescent="0.2">
      <c r="A351" s="48"/>
      <c r="B351" s="26" t="str">
        <f>'Beoordelaar 6 Facilitair Man.'!$A$1</f>
        <v>Beoordelaar 6: Facilitair Manager</v>
      </c>
      <c r="C351" s="5"/>
      <c r="D351" s="22" t="str">
        <f>'Beoordelaar 6 Facilitair Man.'!C82</f>
        <v>SCORE</v>
      </c>
      <c r="E351" s="71"/>
      <c r="G351" s="22" t="str">
        <f>'Beoordelaar 6 Facilitair Man.'!E82</f>
        <v>SCORE</v>
      </c>
      <c r="H351" s="71"/>
      <c r="J351" s="22" t="str">
        <f>'Beoordelaar 6 Facilitair Man.'!G82</f>
        <v>SCORE</v>
      </c>
      <c r="K351" s="71"/>
    </row>
    <row r="352" spans="1:11" ht="20" customHeight="1" x14ac:dyDescent="0.2">
      <c r="A352" s="48"/>
      <c r="B352" s="26" t="str">
        <f>'Beoordelaar 7 Teamleider Bv.'!$A$1</f>
        <v>Beoordelaar 7: Teamleider Bedrijfsvoering</v>
      </c>
      <c r="C352" s="5"/>
      <c r="D352" s="22" t="str">
        <f>'Beoordelaar 7 Teamleider Bv.'!C82</f>
        <v>SCORE</v>
      </c>
      <c r="E352" s="71"/>
      <c r="G352" s="22" t="str">
        <f>'Beoordelaar 7 Teamleider Bv.'!E82</f>
        <v>SCORE</v>
      </c>
      <c r="H352" s="71"/>
      <c r="J352" s="22" t="str">
        <f>'Beoordelaar 7 Teamleider Bv.'!G82</f>
        <v>SCORE</v>
      </c>
      <c r="K352" s="71"/>
    </row>
    <row r="353" spans="1:11" ht="20" customHeight="1" x14ac:dyDescent="0.2">
      <c r="A353" s="72" t="s">
        <v>1</v>
      </c>
      <c r="B353" s="72"/>
      <c r="C353" s="5"/>
      <c r="D353" s="21" t="s">
        <v>2</v>
      </c>
      <c r="E353" s="71"/>
      <c r="G353" s="21" t="s">
        <v>2</v>
      </c>
      <c r="H353" s="71"/>
      <c r="J353" s="21" t="s">
        <v>2</v>
      </c>
      <c r="K353" s="71"/>
    </row>
    <row r="354" spans="1:11" ht="20" customHeight="1" x14ac:dyDescent="0.2">
      <c r="A354" s="73"/>
      <c r="B354" s="73"/>
      <c r="C354" s="5"/>
      <c r="D354" s="58" t="str">
        <f>IF(D353="beter","€ 2.000",IF(D353="vergelijkbaar","€ 500",IF(D353="minder","-€ 2000",IF(D353="onacceptabel"," KO "," "))))</f>
        <v xml:space="preserve"> </v>
      </c>
      <c r="E354" s="71"/>
      <c r="G354" s="58" t="str">
        <f>IF(G353="beter","€ 2.000",IF(G353="vergelijkbaar","€ 500",IF(G353="minder","-€ 2000",IF(G353="onacceptabel"," KO "," "))))</f>
        <v xml:space="preserve"> </v>
      </c>
      <c r="H354" s="71"/>
      <c r="J354" s="58" t="str">
        <f>IF(J353="beter","€ 2.000",IF(J353="vergelijkbaar","€ 500",IF(J353="minder","-€ 2000",IF(J353="onacceptabel"," KO "," "))))</f>
        <v xml:space="preserve"> </v>
      </c>
      <c r="K354" s="71"/>
    </row>
    <row r="355" spans="1:11" ht="20" customHeight="1" x14ac:dyDescent="0.2">
      <c r="A355" s="69" t="str">
        <f>Productdemonstratie!A47</f>
        <v>4. Gemak schoonmaken</v>
      </c>
      <c r="B355" s="26" t="str">
        <f>'Beoordelaar 1 Concierge'!$A$1</f>
        <v>Beoordelaar 1: Conciërge</v>
      </c>
      <c r="C355" s="5"/>
      <c r="D355" s="25" t="str">
        <f>'Beoordelaar 1 Concierge'!C84</f>
        <v>SCORE</v>
      </c>
      <c r="E355" s="71" t="s">
        <v>0</v>
      </c>
      <c r="G355" s="22" t="str">
        <f>'Beoordelaar 1 Concierge'!E84</f>
        <v>SCORE</v>
      </c>
      <c r="H355" s="71" t="s">
        <v>0</v>
      </c>
      <c r="J355" s="22" t="str">
        <f>'Beoordelaar 1 Concierge'!G84</f>
        <v>SCORE</v>
      </c>
      <c r="K355" s="71" t="s">
        <v>0</v>
      </c>
    </row>
    <row r="356" spans="1:11" ht="20" customHeight="1" x14ac:dyDescent="0.2">
      <c r="A356" s="70"/>
      <c r="B356" s="26" t="str">
        <f>'Beoordelaar 2 Concierge'!$A$1</f>
        <v>Beoordelaar 2: Conciërge</v>
      </c>
      <c r="C356" s="5"/>
      <c r="D356" s="22" t="str">
        <f>'Beoordelaar 2 Concierge'!C84</f>
        <v>SCORE</v>
      </c>
      <c r="E356" s="71"/>
      <c r="G356" s="22" t="str">
        <f>'Beoordelaar 2 Concierge'!E84</f>
        <v>SCORE</v>
      </c>
      <c r="H356" s="71"/>
      <c r="J356" s="22" t="str">
        <f>'Beoordelaar 2 Concierge'!G84</f>
        <v>SCORE</v>
      </c>
      <c r="K356" s="71"/>
    </row>
    <row r="357" spans="1:11" ht="20" customHeight="1" x14ac:dyDescent="0.2">
      <c r="A357" s="70"/>
      <c r="B357" s="26" t="str">
        <f>'Beoordelaar 3 Docent'!$A$1</f>
        <v>Beoordelaar 3: Docent</v>
      </c>
      <c r="C357" s="5"/>
      <c r="D357" s="22" t="str">
        <f>'Beoordelaar 3 Docent'!C84</f>
        <v>SCORE</v>
      </c>
      <c r="E357" s="71"/>
      <c r="G357" s="22" t="str">
        <f>'Beoordelaar 3 Docent'!E84</f>
        <v>SCORE</v>
      </c>
      <c r="H357" s="71"/>
      <c r="J357" s="22" t="str">
        <f>'Beoordelaar 3 Docent'!G84</f>
        <v>SCORE</v>
      </c>
      <c r="K357" s="71"/>
    </row>
    <row r="358" spans="1:11" ht="20" customHeight="1" x14ac:dyDescent="0.2">
      <c r="A358" s="70"/>
      <c r="B358" s="26" t="str">
        <f>'Beoordelaar 4 Docent'!$A$1</f>
        <v>Beoordelaar 4: Docent</v>
      </c>
      <c r="C358" s="5"/>
      <c r="D358" s="22" t="str">
        <f>'Beoordelaar 4 Docent'!C84</f>
        <v>SCORE</v>
      </c>
      <c r="E358" s="71"/>
      <c r="G358" s="22" t="str">
        <f>'Beoordelaar 4 Docent'!E84</f>
        <v>SCORE</v>
      </c>
      <c r="H358" s="71"/>
      <c r="J358" s="22" t="str">
        <f>'Beoordelaar 4 Docent'!G84</f>
        <v>SCORE</v>
      </c>
      <c r="K358" s="71"/>
    </row>
    <row r="359" spans="1:11" ht="20" customHeight="1" x14ac:dyDescent="0.2">
      <c r="A359" s="70"/>
      <c r="B359" s="26" t="str">
        <f>'Beoordelaar 5 Mw Bestuursbureau'!$A$1</f>
        <v>Beoordelaar 5: Medewerker Bestuursbureau</v>
      </c>
      <c r="C359" s="5"/>
      <c r="D359" s="22" t="str">
        <f>'Beoordelaar 5 Mw Bestuursbureau'!C84</f>
        <v>SCORE</v>
      </c>
      <c r="E359" s="71"/>
      <c r="G359" s="22" t="str">
        <f>'Beoordelaar 5 Mw Bestuursbureau'!E84</f>
        <v>SCORE</v>
      </c>
      <c r="H359" s="71"/>
      <c r="J359" s="22" t="str">
        <f>'Beoordelaar 5 Mw Bestuursbureau'!G84</f>
        <v>SCORE</v>
      </c>
      <c r="K359" s="71"/>
    </row>
    <row r="360" spans="1:11" ht="20" customHeight="1" x14ac:dyDescent="0.2">
      <c r="A360" s="48"/>
      <c r="B360" s="26" t="str">
        <f>'Beoordelaar 6 Facilitair Man.'!$A$1</f>
        <v>Beoordelaar 6: Facilitair Manager</v>
      </c>
      <c r="C360" s="5"/>
      <c r="D360" s="22" t="str">
        <f>'Beoordelaar 6 Facilitair Man.'!C84</f>
        <v>SCORE</v>
      </c>
      <c r="E360" s="71"/>
      <c r="G360" s="22" t="str">
        <f>'Beoordelaar 6 Facilitair Man.'!E84</f>
        <v>SCORE</v>
      </c>
      <c r="H360" s="71"/>
      <c r="J360" s="22" t="str">
        <f>'Beoordelaar 6 Facilitair Man.'!G84</f>
        <v>SCORE</v>
      </c>
      <c r="K360" s="71"/>
    </row>
    <row r="361" spans="1:11" ht="20" customHeight="1" x14ac:dyDescent="0.2">
      <c r="A361" s="48"/>
      <c r="B361" s="26" t="str">
        <f>'Beoordelaar 7 Teamleider Bv.'!$A$1</f>
        <v>Beoordelaar 7: Teamleider Bedrijfsvoering</v>
      </c>
      <c r="C361" s="5"/>
      <c r="D361" s="22" t="str">
        <f>'Beoordelaar 7 Teamleider Bv.'!C84</f>
        <v>SCORE</v>
      </c>
      <c r="E361" s="71"/>
      <c r="G361" s="22" t="str">
        <f>'Beoordelaar 7 Teamleider Bv.'!E84</f>
        <v>SCORE</v>
      </c>
      <c r="H361" s="71"/>
      <c r="J361" s="22" t="str">
        <f>'Beoordelaar 7 Teamleider Bv.'!G84</f>
        <v>SCORE</v>
      </c>
      <c r="K361" s="71"/>
    </row>
    <row r="362" spans="1:11" ht="20" customHeight="1" x14ac:dyDescent="0.2">
      <c r="A362" s="72" t="s">
        <v>1</v>
      </c>
      <c r="B362" s="72"/>
      <c r="C362" s="5"/>
      <c r="D362" s="21" t="s">
        <v>2</v>
      </c>
      <c r="E362" s="71"/>
      <c r="G362" s="21" t="s">
        <v>2</v>
      </c>
      <c r="H362" s="71"/>
      <c r="J362" s="21" t="s">
        <v>2</v>
      </c>
      <c r="K362" s="71"/>
    </row>
    <row r="363" spans="1:11" ht="20" customHeight="1" x14ac:dyDescent="0.2">
      <c r="A363" s="73"/>
      <c r="B363" s="73"/>
      <c r="C363" s="5"/>
      <c r="D363" s="58" t="str">
        <f>IF(D362="beter","€ 2.000",IF(D362="vergelijkbaar","€ 500",IF(D362="minder","-€ 2000",IF(D362="onacceptabel"," KO "," "))))</f>
        <v xml:space="preserve"> </v>
      </c>
      <c r="E363" s="71"/>
      <c r="G363" s="58" t="str">
        <f>IF(G362="beter","€ 2.000",IF(G362="vergelijkbaar","€ 500",IF(G362="minder","-€ 2000",IF(G362="onacceptabel"," KO "," "))))</f>
        <v xml:space="preserve"> </v>
      </c>
      <c r="H363" s="71"/>
      <c r="J363" s="58" t="str">
        <f>IF(J362="beter","€ 2.000",IF(J362="vergelijkbaar","€ 500",IF(J362="minder","-€ 2000",IF(J362="onacceptabel"," KO "," "))))</f>
        <v xml:space="preserve"> </v>
      </c>
      <c r="K363" s="71"/>
    </row>
    <row r="364" spans="1:11" ht="20" customHeight="1" x14ac:dyDescent="0.2">
      <c r="A364" s="69" t="str">
        <f>Productdemonstratie!A48</f>
        <v>5. Mate veiligheid (scherpe randen en hoeken)</v>
      </c>
      <c r="B364" s="26" t="str">
        <f>'Beoordelaar 1 Concierge'!$A$1</f>
        <v>Beoordelaar 1: Conciërge</v>
      </c>
      <c r="C364" s="5"/>
      <c r="D364" s="25" t="str">
        <f>'Beoordelaar 1 Concierge'!C86</f>
        <v>SCORE</v>
      </c>
      <c r="E364" s="71" t="s">
        <v>0</v>
      </c>
      <c r="G364" s="22" t="str">
        <f>'Beoordelaar 1 Concierge'!E86</f>
        <v>SCORE</v>
      </c>
      <c r="H364" s="71" t="s">
        <v>0</v>
      </c>
      <c r="J364" s="22" t="str">
        <f>'Beoordelaar 1 Concierge'!G86</f>
        <v>SCORE</v>
      </c>
      <c r="K364" s="71" t="s">
        <v>0</v>
      </c>
    </row>
    <row r="365" spans="1:11" ht="20" customHeight="1" x14ac:dyDescent="0.2">
      <c r="A365" s="70"/>
      <c r="B365" s="26" t="str">
        <f>'Beoordelaar 2 Concierge'!$A$1</f>
        <v>Beoordelaar 2: Conciërge</v>
      </c>
      <c r="C365" s="5"/>
      <c r="D365" s="22" t="str">
        <f>'Beoordelaar 2 Concierge'!C86</f>
        <v>SCORE</v>
      </c>
      <c r="E365" s="71"/>
      <c r="G365" s="22" t="str">
        <f>'Beoordelaar 2 Concierge'!E86</f>
        <v>SCORE</v>
      </c>
      <c r="H365" s="71"/>
      <c r="J365" s="22" t="str">
        <f>'Beoordelaar 2 Concierge'!G86</f>
        <v>SCORE</v>
      </c>
      <c r="K365" s="71"/>
    </row>
    <row r="366" spans="1:11" ht="20" customHeight="1" x14ac:dyDescent="0.2">
      <c r="A366" s="70"/>
      <c r="B366" s="26" t="str">
        <f>'Beoordelaar 3 Docent'!$A$1</f>
        <v>Beoordelaar 3: Docent</v>
      </c>
      <c r="C366" s="5"/>
      <c r="D366" s="22" t="str">
        <f>'Beoordelaar 3 Docent'!C86</f>
        <v>SCORE</v>
      </c>
      <c r="E366" s="71"/>
      <c r="G366" s="22" t="str">
        <f>'Beoordelaar 3 Docent'!E86</f>
        <v>SCORE</v>
      </c>
      <c r="H366" s="71"/>
      <c r="J366" s="22" t="str">
        <f>'Beoordelaar 3 Docent'!G86</f>
        <v>SCORE</v>
      </c>
      <c r="K366" s="71"/>
    </row>
    <row r="367" spans="1:11" ht="20" customHeight="1" x14ac:dyDescent="0.2">
      <c r="A367" s="70"/>
      <c r="B367" s="26" t="str">
        <f>'Beoordelaar 4 Docent'!$A$1</f>
        <v>Beoordelaar 4: Docent</v>
      </c>
      <c r="C367" s="5"/>
      <c r="D367" s="22" t="str">
        <f>'Beoordelaar 4 Docent'!C86</f>
        <v>SCORE</v>
      </c>
      <c r="E367" s="71"/>
      <c r="G367" s="22" t="str">
        <f>'Beoordelaar 4 Docent'!E86</f>
        <v>SCORE</v>
      </c>
      <c r="H367" s="71"/>
      <c r="J367" s="22" t="str">
        <f>'Beoordelaar 4 Docent'!G86</f>
        <v>SCORE</v>
      </c>
      <c r="K367" s="71"/>
    </row>
    <row r="368" spans="1:11" ht="20" customHeight="1" x14ac:dyDescent="0.2">
      <c r="A368" s="70"/>
      <c r="B368" s="26" t="str">
        <f>'Beoordelaar 5 Mw Bestuursbureau'!$A$1</f>
        <v>Beoordelaar 5: Medewerker Bestuursbureau</v>
      </c>
      <c r="C368" s="5"/>
      <c r="D368" s="22" t="str">
        <f>'Beoordelaar 5 Mw Bestuursbureau'!C86</f>
        <v>SCORE</v>
      </c>
      <c r="E368" s="71"/>
      <c r="G368" s="22" t="str">
        <f>'Beoordelaar 5 Mw Bestuursbureau'!E86</f>
        <v>SCORE</v>
      </c>
      <c r="H368" s="71"/>
      <c r="J368" s="22" t="str">
        <f>'Beoordelaar 5 Mw Bestuursbureau'!G86</f>
        <v>SCORE</v>
      </c>
      <c r="K368" s="71"/>
    </row>
    <row r="369" spans="1:11" ht="20" customHeight="1" x14ac:dyDescent="0.2">
      <c r="A369" s="48"/>
      <c r="B369" s="26" t="str">
        <f>'Beoordelaar 6 Facilitair Man.'!$A$1</f>
        <v>Beoordelaar 6: Facilitair Manager</v>
      </c>
      <c r="C369" s="5"/>
      <c r="D369" s="22" t="str">
        <f>'Beoordelaar 6 Facilitair Man.'!C86</f>
        <v>SCORE</v>
      </c>
      <c r="E369" s="71"/>
      <c r="G369" s="22" t="str">
        <f>'Beoordelaar 6 Facilitair Man.'!E86</f>
        <v>SCORE</v>
      </c>
      <c r="H369" s="71"/>
      <c r="J369" s="22" t="str">
        <f>'Beoordelaar 6 Facilitair Man.'!G84</f>
        <v>SCORE</v>
      </c>
      <c r="K369" s="71"/>
    </row>
    <row r="370" spans="1:11" ht="20" customHeight="1" x14ac:dyDescent="0.2">
      <c r="A370" s="48"/>
      <c r="B370" s="26" t="str">
        <f>'Beoordelaar 7 Teamleider Bv.'!$A$1</f>
        <v>Beoordelaar 7: Teamleider Bedrijfsvoering</v>
      </c>
      <c r="C370" s="5"/>
      <c r="D370" s="22" t="str">
        <f>'Beoordelaar 7 Teamleider Bv.'!C86</f>
        <v>SCORE</v>
      </c>
      <c r="E370" s="71"/>
      <c r="G370" s="22" t="str">
        <f>'Beoordelaar 7 Teamleider Bv.'!E86</f>
        <v>SCORE</v>
      </c>
      <c r="H370" s="71"/>
      <c r="J370" s="22" t="str">
        <f>'Beoordelaar 7 Teamleider Bv.'!G84</f>
        <v>SCORE</v>
      </c>
      <c r="K370" s="71"/>
    </row>
    <row r="371" spans="1:11" ht="20" customHeight="1" x14ac:dyDescent="0.2">
      <c r="A371" s="72" t="s">
        <v>1</v>
      </c>
      <c r="B371" s="72"/>
      <c r="C371" s="5"/>
      <c r="D371" s="21" t="s">
        <v>2</v>
      </c>
      <c r="E371" s="71"/>
      <c r="G371" s="21" t="s">
        <v>2</v>
      </c>
      <c r="H371" s="71"/>
      <c r="J371" s="21" t="s">
        <v>2</v>
      </c>
      <c r="K371" s="71"/>
    </row>
    <row r="372" spans="1:11" ht="20" customHeight="1" x14ac:dyDescent="0.2">
      <c r="A372" s="73"/>
      <c r="B372" s="73"/>
      <c r="C372" s="5"/>
      <c r="D372" s="58" t="str">
        <f>IF(D371="beter","€ 2.000",IF(D371="vergelijkbaar","€ 500",IF(D371="minder","-€ 2000",IF(D371="onacceptabel"," KO "," "))))</f>
        <v xml:space="preserve"> </v>
      </c>
      <c r="E372" s="71"/>
      <c r="G372" s="58" t="str">
        <f>IF(G371="beter","€ 2.000",IF(G371="vergelijkbaar","€ 500",IF(G371="minder","-€ 2000",IF(G371="onacceptabel"," KO "," "))))</f>
        <v xml:space="preserve"> </v>
      </c>
      <c r="H372" s="71"/>
      <c r="J372" s="58" t="str">
        <f>IF(J371="beter","€ 2.000",IF(J371="vergelijkbaar","€ 500",IF(J371="minder","-€ 2000",IF(J371="onacceptabel"," KO "," "))))</f>
        <v xml:space="preserve"> </v>
      </c>
      <c r="K372" s="71"/>
    </row>
    <row r="373" spans="1:11" ht="20" customHeight="1" x14ac:dyDescent="0.2">
      <c r="A373" s="69" t="str">
        <f>Productdemonstratie!A49</f>
        <v>6. Zit-comfort</v>
      </c>
      <c r="B373" s="26" t="str">
        <f>'Beoordelaar 1 Concierge'!$A$1</f>
        <v>Beoordelaar 1: Conciërge</v>
      </c>
      <c r="C373" s="5"/>
      <c r="D373" s="25" t="str">
        <f>'Beoordelaar 1 Concierge'!C88</f>
        <v>SCORE</v>
      </c>
      <c r="E373" s="71" t="s">
        <v>0</v>
      </c>
      <c r="G373" s="22" t="str">
        <f>'Beoordelaar 1 Concierge'!E88</f>
        <v>SCORE</v>
      </c>
      <c r="H373" s="71" t="s">
        <v>0</v>
      </c>
      <c r="J373" s="22" t="str">
        <f>'Beoordelaar 1 Concierge'!G88</f>
        <v>SCORE</v>
      </c>
      <c r="K373" s="71" t="s">
        <v>0</v>
      </c>
    </row>
    <row r="374" spans="1:11" ht="20" customHeight="1" x14ac:dyDescent="0.2">
      <c r="A374" s="70"/>
      <c r="B374" s="26" t="str">
        <f>'Beoordelaar 2 Concierge'!$A$1</f>
        <v>Beoordelaar 2: Conciërge</v>
      </c>
      <c r="C374" s="5"/>
      <c r="D374" s="22" t="str">
        <f>'Beoordelaar 2 Concierge'!C88</f>
        <v>SCORE</v>
      </c>
      <c r="E374" s="71"/>
      <c r="G374" s="22" t="str">
        <f>'Beoordelaar 2 Concierge'!E88</f>
        <v>SCORE</v>
      </c>
      <c r="H374" s="71"/>
      <c r="J374" s="22" t="str">
        <f>'Beoordelaar 2 Concierge'!G88</f>
        <v>SCORE</v>
      </c>
      <c r="K374" s="71"/>
    </row>
    <row r="375" spans="1:11" ht="20" customHeight="1" x14ac:dyDescent="0.2">
      <c r="A375" s="70"/>
      <c r="B375" s="26" t="str">
        <f>'Beoordelaar 3 Docent'!$A$1</f>
        <v>Beoordelaar 3: Docent</v>
      </c>
      <c r="C375" s="5"/>
      <c r="D375" s="22" t="str">
        <f>'Beoordelaar 3 Docent'!C88</f>
        <v>SCORE</v>
      </c>
      <c r="E375" s="71"/>
      <c r="G375" s="22" t="str">
        <f>'Beoordelaar 3 Docent'!E88</f>
        <v>SCORE</v>
      </c>
      <c r="H375" s="71"/>
      <c r="J375" s="22" t="str">
        <f>'Beoordelaar 3 Docent'!G88</f>
        <v>SCORE</v>
      </c>
      <c r="K375" s="71"/>
    </row>
    <row r="376" spans="1:11" ht="20" customHeight="1" x14ac:dyDescent="0.2">
      <c r="A376" s="70"/>
      <c r="B376" s="26" t="str">
        <f>'Beoordelaar 4 Docent'!$A$1</f>
        <v>Beoordelaar 4: Docent</v>
      </c>
      <c r="C376" s="5"/>
      <c r="D376" s="22" t="str">
        <f>'Beoordelaar 4 Docent'!C88</f>
        <v>SCORE</v>
      </c>
      <c r="E376" s="71"/>
      <c r="G376" s="22" t="str">
        <f>'Beoordelaar 4 Docent'!E88</f>
        <v>SCORE</v>
      </c>
      <c r="H376" s="71"/>
      <c r="J376" s="22" t="str">
        <f>'Beoordelaar 4 Docent'!G88</f>
        <v>SCORE</v>
      </c>
      <c r="K376" s="71"/>
    </row>
    <row r="377" spans="1:11" ht="20" customHeight="1" x14ac:dyDescent="0.2">
      <c r="A377" s="70"/>
      <c r="B377" s="26" t="str">
        <f>'Beoordelaar 5 Mw Bestuursbureau'!$A$1</f>
        <v>Beoordelaar 5: Medewerker Bestuursbureau</v>
      </c>
      <c r="C377" s="5"/>
      <c r="D377" s="22" t="str">
        <f>'Beoordelaar 5 Mw Bestuursbureau'!C88</f>
        <v>SCORE</v>
      </c>
      <c r="E377" s="71"/>
      <c r="G377" s="22" t="str">
        <f>'Beoordelaar 5 Mw Bestuursbureau'!E88</f>
        <v>SCORE</v>
      </c>
      <c r="H377" s="71"/>
      <c r="J377" s="22" t="str">
        <f>'Beoordelaar 5 Mw Bestuursbureau'!G88</f>
        <v>SCORE</v>
      </c>
      <c r="K377" s="71"/>
    </row>
    <row r="378" spans="1:11" ht="20" customHeight="1" x14ac:dyDescent="0.2">
      <c r="A378" s="48"/>
      <c r="B378" s="26" t="str">
        <f>'Beoordelaar 6 Facilitair Man.'!$A$1</f>
        <v>Beoordelaar 6: Facilitair Manager</v>
      </c>
      <c r="C378" s="5"/>
      <c r="D378" s="22" t="str">
        <f>'Beoordelaar 6 Facilitair Man.'!C88</f>
        <v>SCORE</v>
      </c>
      <c r="E378" s="71"/>
      <c r="G378" s="22" t="str">
        <f>'Beoordelaar 6 Facilitair Man.'!E88</f>
        <v>SCORE</v>
      </c>
      <c r="H378" s="71"/>
      <c r="J378" s="22" t="str">
        <f>'Beoordelaar 6 Facilitair Man.'!G88</f>
        <v>SCORE</v>
      </c>
      <c r="K378" s="71"/>
    </row>
    <row r="379" spans="1:11" ht="20" customHeight="1" x14ac:dyDescent="0.2">
      <c r="A379" s="48"/>
      <c r="B379" s="26" t="str">
        <f>'Beoordelaar 7 Teamleider Bv.'!$A$1</f>
        <v>Beoordelaar 7: Teamleider Bedrijfsvoering</v>
      </c>
      <c r="C379" s="5"/>
      <c r="D379" s="22" t="str">
        <f>'Beoordelaar 7 Teamleider Bv.'!C88</f>
        <v>SCORE</v>
      </c>
      <c r="E379" s="71"/>
      <c r="G379" s="22" t="str">
        <f>'Beoordelaar 7 Teamleider Bv.'!E88</f>
        <v>SCORE</v>
      </c>
      <c r="H379" s="71"/>
      <c r="J379" s="22" t="str">
        <f>'Beoordelaar 7 Teamleider Bv.'!G88</f>
        <v>SCORE</v>
      </c>
      <c r="K379" s="71"/>
    </row>
    <row r="380" spans="1:11" ht="20" customHeight="1" x14ac:dyDescent="0.2">
      <c r="A380" s="72" t="s">
        <v>1</v>
      </c>
      <c r="B380" s="72"/>
      <c r="C380" s="5"/>
      <c r="D380" s="21" t="s">
        <v>2</v>
      </c>
      <c r="E380" s="71"/>
      <c r="G380" s="21" t="s">
        <v>2</v>
      </c>
      <c r="H380" s="71"/>
      <c r="J380" s="21" t="s">
        <v>2</v>
      </c>
      <c r="K380" s="71"/>
    </row>
    <row r="381" spans="1:11" ht="20" customHeight="1" x14ac:dyDescent="0.2">
      <c r="A381" s="73"/>
      <c r="B381" s="73"/>
      <c r="C381" s="5"/>
      <c r="D381" s="58" t="str">
        <f>IF(D380="beter","€ 2.000",IF(D380="vergelijkbaar","€ 500",IF(D380="minder","-€ 2000",IF(D380="onacceptabel"," KO "," "))))</f>
        <v xml:space="preserve"> </v>
      </c>
      <c r="E381" s="71"/>
      <c r="G381" s="58" t="str">
        <f>IF(G380="beter","€ 2.000",IF(G380="vergelijkbaar","€ 500",IF(G380="minder","-€ 2000",IF(G380="onacceptabel"," KO "," "))))</f>
        <v xml:space="preserve"> </v>
      </c>
      <c r="H381" s="71"/>
      <c r="J381" s="58" t="str">
        <f>IF(J380="beter","€ 2.000",IF(J380="vergelijkbaar","€ 500",IF(J380="minder","-€ 2000",IF(J380="onacceptabel"," KO "," "))))</f>
        <v xml:space="preserve"> </v>
      </c>
      <c r="K381" s="71"/>
    </row>
    <row r="382" spans="1:11" ht="30" customHeight="1" x14ac:dyDescent="0.2">
      <c r="A382" s="65" t="s">
        <v>19</v>
      </c>
      <c r="B382" s="66"/>
      <c r="C382" s="24"/>
      <c r="D382" s="67" t="e">
        <f>D336+D345+D354+D363+D372+D381</f>
        <v>#VALUE!</v>
      </c>
      <c r="E382" s="68"/>
      <c r="G382" s="67" t="e">
        <f>G336+G345+G354+G363+G372+G381</f>
        <v>#VALUE!</v>
      </c>
      <c r="H382" s="68"/>
      <c r="J382" s="67" t="e">
        <f>J336+J345+J354+J363+J372+J381</f>
        <v>#VALUE!</v>
      </c>
      <c r="K382" s="68"/>
    </row>
    <row r="383" spans="1:11" x14ac:dyDescent="0.2">
      <c r="C383"/>
      <c r="D383" s="35" t="s">
        <v>24</v>
      </c>
      <c r="G383" s="35" t="s">
        <v>24</v>
      </c>
      <c r="J383" s="35" t="s">
        <v>24</v>
      </c>
    </row>
    <row r="384" spans="1:11" ht="39" customHeight="1" x14ac:dyDescent="0.2">
      <c r="A384" s="81" t="s">
        <v>14</v>
      </c>
      <c r="B384" s="81"/>
      <c r="C384" s="5"/>
      <c r="D384" s="79" t="e">
        <f>D49+D211+D106+D268+D154+D325+D382</f>
        <v>#VALUE!</v>
      </c>
      <c r="E384" s="80"/>
      <c r="G384" s="79" t="e">
        <f>G49+G211+G106+G268+G154+G325+G382</f>
        <v>#VALUE!</v>
      </c>
      <c r="H384" s="80"/>
      <c r="J384" s="79" t="e">
        <f>J49+J211+J106+J268+J154+J325+J382</f>
        <v>#VALUE!</v>
      </c>
      <c r="K384" s="80"/>
    </row>
    <row r="385" spans="1:5" x14ac:dyDescent="0.2">
      <c r="A385" s="7"/>
      <c r="B385" s="7"/>
      <c r="C385" s="7"/>
      <c r="D385" s="7"/>
      <c r="E385" s="7"/>
    </row>
  </sheetData>
  <sheetProtection algorithmName="SHA-512" hashValue="v/nFdbGwNRotWDETDTQd1Ww0UwxYv/P6GX1NScPqmE4ZqgcpmlwSJUJKIBeOR2egQky8vZoE/XgmAOyLEEXIKw==" saltValue="9iZ8WGDzY386Mt01Xn8T5A==" spinCount="100000" sheet="1" objects="1" scenarios="1"/>
  <mergeCells count="282">
    <mergeCell ref="A259:A263"/>
    <mergeCell ref="E259:E267"/>
    <mergeCell ref="H259:H267"/>
    <mergeCell ref="K259:K267"/>
    <mergeCell ref="A266:B266"/>
    <mergeCell ref="A267:B267"/>
    <mergeCell ref="A316:A320"/>
    <mergeCell ref="E316:E324"/>
    <mergeCell ref="H316:H324"/>
    <mergeCell ref="K316:K324"/>
    <mergeCell ref="A323:B323"/>
    <mergeCell ref="A324:B324"/>
    <mergeCell ref="A280:A284"/>
    <mergeCell ref="E280:E288"/>
    <mergeCell ref="A287:B287"/>
    <mergeCell ref="A288:B288"/>
    <mergeCell ref="A289:A293"/>
    <mergeCell ref="E289:E297"/>
    <mergeCell ref="A296:B296"/>
    <mergeCell ref="A297:B297"/>
    <mergeCell ref="A271:A275"/>
    <mergeCell ref="E271:E279"/>
    <mergeCell ref="A278:B278"/>
    <mergeCell ref="A279:B279"/>
    <mergeCell ref="K97:K105"/>
    <mergeCell ref="A104:B104"/>
    <mergeCell ref="A105:B105"/>
    <mergeCell ref="A202:A206"/>
    <mergeCell ref="E202:E210"/>
    <mergeCell ref="H202:H210"/>
    <mergeCell ref="K202:K210"/>
    <mergeCell ref="A209:B209"/>
    <mergeCell ref="A210:B210"/>
    <mergeCell ref="K145:K153"/>
    <mergeCell ref="J154:K154"/>
    <mergeCell ref="A143:B143"/>
    <mergeCell ref="A144:B144"/>
    <mergeCell ref="A145:A149"/>
    <mergeCell ref="E145:E153"/>
    <mergeCell ref="A152:B152"/>
    <mergeCell ref="A153:B153"/>
    <mergeCell ref="A118:A122"/>
    <mergeCell ref="E118:E126"/>
    <mergeCell ref="A125:B125"/>
    <mergeCell ref="A126:B126"/>
    <mergeCell ref="A184:A188"/>
    <mergeCell ref="A182:B182"/>
    <mergeCell ref="A109:A113"/>
    <mergeCell ref="A364:A368"/>
    <mergeCell ref="E364:E372"/>
    <mergeCell ref="H364:H372"/>
    <mergeCell ref="K364:K372"/>
    <mergeCell ref="A371:B371"/>
    <mergeCell ref="A372:B372"/>
    <mergeCell ref="A382:B382"/>
    <mergeCell ref="D382:E382"/>
    <mergeCell ref="G382:H382"/>
    <mergeCell ref="J382:K382"/>
    <mergeCell ref="A373:A377"/>
    <mergeCell ref="E373:E381"/>
    <mergeCell ref="H373:H381"/>
    <mergeCell ref="K373:K381"/>
    <mergeCell ref="A380:B380"/>
    <mergeCell ref="A381:B381"/>
    <mergeCell ref="A344:B344"/>
    <mergeCell ref="A345:B345"/>
    <mergeCell ref="A346:A350"/>
    <mergeCell ref="E346:E354"/>
    <mergeCell ref="H346:H354"/>
    <mergeCell ref="K346:K354"/>
    <mergeCell ref="A353:B353"/>
    <mergeCell ref="A354:B354"/>
    <mergeCell ref="A355:A359"/>
    <mergeCell ref="E355:E363"/>
    <mergeCell ref="H355:H363"/>
    <mergeCell ref="K355:K363"/>
    <mergeCell ref="A362:B362"/>
    <mergeCell ref="A363:B363"/>
    <mergeCell ref="A70:A74"/>
    <mergeCell ref="E70:E78"/>
    <mergeCell ref="A77:B77"/>
    <mergeCell ref="A78:B78"/>
    <mergeCell ref="K298:K306"/>
    <mergeCell ref="K307:K315"/>
    <mergeCell ref="J325:K325"/>
    <mergeCell ref="G384:H384"/>
    <mergeCell ref="J384:K384"/>
    <mergeCell ref="H232:H240"/>
    <mergeCell ref="H241:H249"/>
    <mergeCell ref="H250:H258"/>
    <mergeCell ref="G268:H268"/>
    <mergeCell ref="A327:K327"/>
    <mergeCell ref="A328:A332"/>
    <mergeCell ref="E328:E336"/>
    <mergeCell ref="H328:H336"/>
    <mergeCell ref="K328:K336"/>
    <mergeCell ref="A335:B335"/>
    <mergeCell ref="A336:B336"/>
    <mergeCell ref="A337:A341"/>
    <mergeCell ref="E337:E345"/>
    <mergeCell ref="H337:H345"/>
    <mergeCell ref="K337:K345"/>
    <mergeCell ref="G211:H211"/>
    <mergeCell ref="H70:H78"/>
    <mergeCell ref="H79:H87"/>
    <mergeCell ref="H88:H96"/>
    <mergeCell ref="G106:H106"/>
    <mergeCell ref="H109:H117"/>
    <mergeCell ref="H118:H126"/>
    <mergeCell ref="H127:H135"/>
    <mergeCell ref="H136:H144"/>
    <mergeCell ref="H145:H153"/>
    <mergeCell ref="G154:H154"/>
    <mergeCell ref="H157:H165"/>
    <mergeCell ref="H166:H174"/>
    <mergeCell ref="H175:H183"/>
    <mergeCell ref="H184:H192"/>
    <mergeCell ref="H193:H201"/>
    <mergeCell ref="H97:H105"/>
    <mergeCell ref="K214:K222"/>
    <mergeCell ref="K223:K231"/>
    <mergeCell ref="K232:K240"/>
    <mergeCell ref="K241:K249"/>
    <mergeCell ref="K250:K258"/>
    <mergeCell ref="J268:K268"/>
    <mergeCell ref="K70:K78"/>
    <mergeCell ref="K79:K87"/>
    <mergeCell ref="K88:K96"/>
    <mergeCell ref="J106:K106"/>
    <mergeCell ref="A108:K108"/>
    <mergeCell ref="A156:K156"/>
    <mergeCell ref="H214:H222"/>
    <mergeCell ref="H223:H231"/>
    <mergeCell ref="K157:K165"/>
    <mergeCell ref="K166:K174"/>
    <mergeCell ref="K175:K183"/>
    <mergeCell ref="K184:K192"/>
    <mergeCell ref="K193:K201"/>
    <mergeCell ref="J211:K211"/>
    <mergeCell ref="K109:K117"/>
    <mergeCell ref="K118:K126"/>
    <mergeCell ref="K127:K135"/>
    <mergeCell ref="K136:K144"/>
    <mergeCell ref="A213:K213"/>
    <mergeCell ref="J1:K1"/>
    <mergeCell ref="K4:K12"/>
    <mergeCell ref="K13:K21"/>
    <mergeCell ref="K22:K30"/>
    <mergeCell ref="K31:K39"/>
    <mergeCell ref="K40:K48"/>
    <mergeCell ref="J49:K49"/>
    <mergeCell ref="H52:H60"/>
    <mergeCell ref="H61:H69"/>
    <mergeCell ref="K52:K60"/>
    <mergeCell ref="K61:K69"/>
    <mergeCell ref="A51:K51"/>
    <mergeCell ref="A61:A65"/>
    <mergeCell ref="E61:E69"/>
    <mergeCell ref="A68:B68"/>
    <mergeCell ref="A69:B69"/>
    <mergeCell ref="G1:H1"/>
    <mergeCell ref="H4:H12"/>
    <mergeCell ref="H13:H21"/>
    <mergeCell ref="H22:H30"/>
    <mergeCell ref="H31:H39"/>
    <mergeCell ref="H40:H48"/>
    <mergeCell ref="G49:H49"/>
    <mergeCell ref="A49:B49"/>
    <mergeCell ref="E22:E30"/>
    <mergeCell ref="E31:E39"/>
    <mergeCell ref="E40:E48"/>
    <mergeCell ref="A39:B39"/>
    <mergeCell ref="A52:A56"/>
    <mergeCell ref="E52:E60"/>
    <mergeCell ref="A59:B59"/>
    <mergeCell ref="A60:B60"/>
    <mergeCell ref="D1:E1"/>
    <mergeCell ref="A1:B1"/>
    <mergeCell ref="A12:B12"/>
    <mergeCell ref="A20:B20"/>
    <mergeCell ref="D384:E384"/>
    <mergeCell ref="E157:E165"/>
    <mergeCell ref="E175:E183"/>
    <mergeCell ref="A384:B384"/>
    <mergeCell ref="A164:B164"/>
    <mergeCell ref="A173:B173"/>
    <mergeCell ref="A174:B174"/>
    <mergeCell ref="A211:B211"/>
    <mergeCell ref="A200:B200"/>
    <mergeCell ref="A201:B201"/>
    <mergeCell ref="A193:A197"/>
    <mergeCell ref="A166:A170"/>
    <mergeCell ref="A175:A179"/>
    <mergeCell ref="A165:B165"/>
    <mergeCell ref="A270:K270"/>
    <mergeCell ref="H271:H279"/>
    <mergeCell ref="H280:H288"/>
    <mergeCell ref="H289:H297"/>
    <mergeCell ref="H298:H306"/>
    <mergeCell ref="H307:H315"/>
    <mergeCell ref="G325:H325"/>
    <mergeCell ref="K271:K279"/>
    <mergeCell ref="K280:K288"/>
    <mergeCell ref="K289:K297"/>
    <mergeCell ref="E4:E12"/>
    <mergeCell ref="A11:B11"/>
    <mergeCell ref="E13:E21"/>
    <mergeCell ref="A4:A8"/>
    <mergeCell ref="A13:A17"/>
    <mergeCell ref="A21:B21"/>
    <mergeCell ref="A48:B48"/>
    <mergeCell ref="A22:A26"/>
    <mergeCell ref="A31:A35"/>
    <mergeCell ref="A40:A44"/>
    <mergeCell ref="A47:B47"/>
    <mergeCell ref="A29:B29"/>
    <mergeCell ref="A30:B30"/>
    <mergeCell ref="A38:B38"/>
    <mergeCell ref="D49:E49"/>
    <mergeCell ref="A106:B106"/>
    <mergeCell ref="D106:E106"/>
    <mergeCell ref="A214:A218"/>
    <mergeCell ref="E214:E222"/>
    <mergeCell ref="A221:B221"/>
    <mergeCell ref="E109:E117"/>
    <mergeCell ref="A116:B116"/>
    <mergeCell ref="A117:B117"/>
    <mergeCell ref="A183:B183"/>
    <mergeCell ref="A136:A140"/>
    <mergeCell ref="E136:E144"/>
    <mergeCell ref="A79:A83"/>
    <mergeCell ref="E79:E87"/>
    <mergeCell ref="A86:B86"/>
    <mergeCell ref="A87:B87"/>
    <mergeCell ref="A88:A92"/>
    <mergeCell ref="E88:E96"/>
    <mergeCell ref="A95:B95"/>
    <mergeCell ref="A96:B96"/>
    <mergeCell ref="E166:E174"/>
    <mergeCell ref="A97:A101"/>
    <mergeCell ref="E97:E105"/>
    <mergeCell ref="A127:A131"/>
    <mergeCell ref="E127:E135"/>
    <mergeCell ref="A134:B134"/>
    <mergeCell ref="A135:B135"/>
    <mergeCell ref="A154:B154"/>
    <mergeCell ref="D154:E154"/>
    <mergeCell ref="A157:A161"/>
    <mergeCell ref="A268:B268"/>
    <mergeCell ref="D268:E268"/>
    <mergeCell ref="A250:A254"/>
    <mergeCell ref="E250:E258"/>
    <mergeCell ref="A257:B257"/>
    <mergeCell ref="A258:B258"/>
    <mergeCell ref="E184:E192"/>
    <mergeCell ref="A241:A245"/>
    <mergeCell ref="E241:E249"/>
    <mergeCell ref="A248:B248"/>
    <mergeCell ref="A249:B249"/>
    <mergeCell ref="A223:A227"/>
    <mergeCell ref="E223:E231"/>
    <mergeCell ref="A230:B230"/>
    <mergeCell ref="A231:B231"/>
    <mergeCell ref="A232:A236"/>
    <mergeCell ref="E232:E240"/>
    <mergeCell ref="A239:B239"/>
    <mergeCell ref="A240:B240"/>
    <mergeCell ref="A222:B222"/>
    <mergeCell ref="D211:E211"/>
    <mergeCell ref="E193:E201"/>
    <mergeCell ref="A191:B191"/>
    <mergeCell ref="A192:B192"/>
    <mergeCell ref="A325:B325"/>
    <mergeCell ref="D325:E325"/>
    <mergeCell ref="A298:A302"/>
    <mergeCell ref="E298:E306"/>
    <mergeCell ref="A305:B305"/>
    <mergeCell ref="A306:B306"/>
    <mergeCell ref="A307:A311"/>
    <mergeCell ref="E307:E315"/>
    <mergeCell ref="A314:B314"/>
    <mergeCell ref="A315:B315"/>
  </mergeCells>
  <phoneticPr fontId="16" type="noConversion"/>
  <dataValidations count="2">
    <dataValidation allowBlank="1" showInputMessage="1" showErrorMessage="1" promptTitle="L9+L10+L11+L12+L13" sqref="Q2:Q6" xr:uid="{4BD293C5-8EE4-4F4B-A3B4-18FF7CE95B07}"/>
    <dataValidation type="list" allowBlank="1" showInputMessage="1" showErrorMessage="1" sqref="R2 D11 G11 J11 J20 G20 D20 D29 G29 J29 D38 G38 J38 J47 G47 D47 D59 G59 J59 J68 G68 D68 G77 J77 D77 G86 J86 D86 J95 G95 D95 D104 G104 J104 D116 G116 J116 G125 J125 D125 D134 G134 J134 D143 G143 J143 J152 G152 D152 D164 G164 J164 G173 J173 D173 D182 G182 J182 J191 G191 D191 J200 G200 D200 D209 G209 J209 D221 G221 J221 D230 G230 J230 J239 G239 D239 D248 G248 J248 J257 G257 D257 J266 G266 D266 J278 G278 D287 J287 G287 D278 G296 J296 D296 D305 G305 J305 J314 G314 D314 D323 G323 J323 D335 G335 J335 D344 G344 J344 J353 G353 D353 D362 G362 J362 D371 G371 J371 J380 G380 D380" xr:uid="{B465FE2B-DC1B-2844-BBD1-A32321E97E68}">
      <formula1>$Q$2:$Q$6</formula1>
    </dataValidation>
  </dataValidations>
  <pageMargins left="0.7" right="0.7" top="0.75" bottom="0.75" header="0.3" footer="0.3"/>
  <pageSetup paperSize="8"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D7D7-90BC-2D41-A84E-7FCCFF5FF637}">
  <dimension ref="A1:G19"/>
  <sheetViews>
    <sheetView showGridLines="0" workbookViewId="0">
      <selection activeCell="C4" sqref="C4"/>
    </sheetView>
  </sheetViews>
  <sheetFormatPr baseColWidth="10" defaultRowHeight="15" x14ac:dyDescent="0.2"/>
  <cols>
    <col min="1" max="1" width="70.8320312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11" t="s">
        <v>5</v>
      </c>
      <c r="B1" s="6"/>
      <c r="C1" s="10"/>
      <c r="E1" s="10"/>
      <c r="G1" s="10"/>
    </row>
    <row r="2" spans="1:7" ht="30" customHeight="1" x14ac:dyDescent="0.2">
      <c r="A2" s="12" t="s">
        <v>6</v>
      </c>
      <c r="B2" s="6"/>
      <c r="C2" s="13" t="str">
        <f>'Beoordelaar 1 Concierge'!C1</f>
        <v>Inschrijver 1</v>
      </c>
      <c r="E2" s="13" t="str">
        <f>'Beoordelaar 1 Concierge'!E1</f>
        <v>Inschrijver 2</v>
      </c>
      <c r="G2" s="13" t="str">
        <f>'Beoordelaar 1 Concierge'!G1</f>
        <v>Inschrijver 3</v>
      </c>
    </row>
    <row r="3" spans="1:7" s="2" customFormat="1" ht="30" customHeight="1" x14ac:dyDescent="0.2">
      <c r="A3" s="17" t="s">
        <v>31</v>
      </c>
      <c r="B3" s="6"/>
      <c r="C3" s="18">
        <v>0</v>
      </c>
      <c r="E3" s="18">
        <v>0</v>
      </c>
      <c r="G3" s="18">
        <v>0</v>
      </c>
    </row>
    <row r="4" spans="1:7" s="2" customFormat="1" ht="30" customHeight="1" x14ac:dyDescent="0.2">
      <c r="A4" s="17" t="s">
        <v>22</v>
      </c>
      <c r="B4" s="6"/>
      <c r="C4" s="18" t="e">
        <f>Consensus!D384</f>
        <v>#VALUE!</v>
      </c>
      <c r="E4" s="18" t="e">
        <f>Consensus!G384</f>
        <v>#VALUE!</v>
      </c>
      <c r="G4" s="18" t="e">
        <f>Consensus!J384</f>
        <v>#VALUE!</v>
      </c>
    </row>
    <row r="5" spans="1:7" ht="30" customHeight="1" x14ac:dyDescent="0.2">
      <c r="A5" s="15" t="s">
        <v>7</v>
      </c>
      <c r="B5" s="6"/>
      <c r="C5" s="14" t="e">
        <f>SUM(C3:C4)</f>
        <v>#VALUE!</v>
      </c>
      <c r="E5" s="14" t="e">
        <f>SUM(E3:E4)</f>
        <v>#VALUE!</v>
      </c>
      <c r="G5" s="14" t="e">
        <f>SUM(G3:G4)</f>
        <v>#VALUE!</v>
      </c>
    </row>
    <row r="7" spans="1:7" ht="30" customHeight="1" x14ac:dyDescent="0.2">
      <c r="A7" s="19" t="s">
        <v>8</v>
      </c>
      <c r="B7" s="6"/>
      <c r="C7" s="20">
        <v>0</v>
      </c>
      <c r="E7" s="20">
        <v>0</v>
      </c>
      <c r="G7" s="20">
        <v>0</v>
      </c>
    </row>
    <row r="9" spans="1:7" ht="30" customHeight="1" x14ac:dyDescent="0.2">
      <c r="A9" s="15" t="s">
        <v>9</v>
      </c>
      <c r="B9" s="6"/>
      <c r="C9" s="16" t="e">
        <f>C7-C5</f>
        <v>#VALUE!</v>
      </c>
      <c r="E9" s="16" t="e">
        <f>E7-E5</f>
        <v>#VALUE!</v>
      </c>
      <c r="G9" s="16" t="e">
        <f>G7-G5</f>
        <v>#VALUE!</v>
      </c>
    </row>
    <row r="16" spans="1:7" ht="16" x14ac:dyDescent="0.2">
      <c r="C16" s="8"/>
    </row>
    <row r="17" spans="3:3" ht="16" x14ac:dyDescent="0.2">
      <c r="C17" s="8"/>
    </row>
    <row r="18" spans="3:3" ht="16" x14ac:dyDescent="0.2">
      <c r="C18" s="8"/>
    </row>
    <row r="19" spans="3:3" ht="16" x14ac:dyDescent="0.2">
      <c r="C19" s="8"/>
    </row>
  </sheetData>
  <sheetProtection algorithmName="SHA-512" hashValue="m86ts4vnYvBky+QmeRoEM2OBpB9Wa9ZstLRjexAUSnTrvtzqvxjCP/1036K6wmtPeVFC3NCwK+U9Uj6yyDA54Q==" saltValue="RNwDd7qwkG4DuWvvKwpvw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F8A22CCE-E810-4C4D-9D73-388B621B12D0}">
  <ds:schemaRefs>
    <ds:schemaRef ds:uri="http://schemas.microsoft.com/sharepoint/v3/contenttype/forms"/>
  </ds:schemaRefs>
</ds:datastoreItem>
</file>

<file path=customXml/itemProps2.xml><?xml version="1.0" encoding="utf-8"?>
<ds:datastoreItem xmlns:ds="http://schemas.openxmlformats.org/officeDocument/2006/customXml" ds:itemID="{8AB4A013-CBDB-47C0-8D8E-42454C62A6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3CCE28-CFED-4908-8D85-2FEC411502A2}">
  <ds:schemaRefs>
    <ds:schemaRef ds:uri="http://purl.org/dc/terms/"/>
    <ds:schemaRef ds:uri="cdfd6af9-2027-427e-aee7-f2f3dc2ea940"/>
    <ds:schemaRef ds:uri="http://purl.org/dc/elements/1.1/"/>
    <ds:schemaRef ds:uri="http://purl.org/dc/dcmitype/"/>
    <ds:schemaRef ds:uri="http://schemas.microsoft.com/office/2006/documentManagement/types"/>
    <ds:schemaRef ds:uri="04d4ff2e-cf62-40b0-a5cf-f8c6524922a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Productdemonstratie</vt:lpstr>
      <vt:lpstr>Beoordelaar 1 Concierge</vt:lpstr>
      <vt:lpstr>Beoordelaar 2 Concierge</vt:lpstr>
      <vt:lpstr>Beoordelaar 3 Docent</vt:lpstr>
      <vt:lpstr>Beoordelaar 4 Docent</vt:lpstr>
      <vt:lpstr>Beoordelaar 5 Mw Bestuursbureau</vt:lpstr>
      <vt:lpstr>Beoordelaar 6 Facilitair Man.</vt:lpstr>
      <vt:lpstr>Beoordelaar 7 Teamleider Bv.</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dc:description>
  <cp:lastModifiedBy/>
  <dcterms:created xsi:type="dcterms:W3CDTF">2006-09-16T00:00:00Z</dcterms:created>
  <dcterms:modified xsi:type="dcterms:W3CDTF">2024-09-20T09:44:29Z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0x010100FAA2B31453B76B49A2B077B8D2DEB8B1</vt:lpwstr>
  </property>
  <property fmtid="{D5CDD505-2E9C-101B-9397-08002B2CF9AE}" pid="3" name="MediaServiceImageTags">
    <vt:lpwstr/>
  </property>
</Properties>
</file>