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gmdb-my.sharepoint.com/personal/b_vanbergen_s-hertogenbosch_nl/Documents/Bureaublad/Werkdocumenten/Aanbestedingen/2025 - NEN2767 gebouwinspectie/Aanbestedingsstukken/NVI4/"/>
    </mc:Choice>
  </mc:AlternateContent>
  <xr:revisionPtr revIDLastSave="94" documentId="13_ncr:1_{87605F16-7F14-4B83-9E5C-9A170CFD0B85}" xr6:coauthVersionLast="47" xr6:coauthVersionMax="47" xr10:uidLastSave="{427B41A7-5784-4824-8676-840F5221FC4F}"/>
  <bookViews>
    <workbookView xWindow="-120" yWindow="-120" windowWidth="29040" windowHeight="15720" activeTab="2" xr2:uid="{EF690E0D-D510-4A2F-8C82-C0C7808937C8}"/>
  </bookViews>
  <sheets>
    <sheet name="Invulinstructies" sheetId="2" r:id="rId1"/>
    <sheet name="Eenheidstarieven" sheetId="3" r:id="rId2"/>
    <sheet name="Urenbesteding per inspectie" sheetId="4" r:id="rId3"/>
  </sheets>
  <definedNames>
    <definedName name="_xlnm.Print_Area" localSheetId="1">Eenheidstarieven!$A$1:$F$8</definedName>
    <definedName name="_xlnm.Print_Area" localSheetId="2">'Urenbesteding per inspectie'!$A$1:$N$29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 l="1"/>
  <c r="G25" i="4"/>
  <c r="G7" i="4"/>
  <c r="M27" i="4"/>
  <c r="M26" i="4"/>
  <c r="M25" i="4"/>
  <c r="M23" i="4"/>
  <c r="M22" i="4"/>
  <c r="M21" i="4"/>
  <c r="M20" i="4"/>
  <c r="M19" i="4"/>
  <c r="M18" i="4"/>
  <c r="M17" i="4"/>
  <c r="M16" i="4"/>
  <c r="M14" i="4"/>
  <c r="M13" i="4"/>
  <c r="M12" i="4"/>
  <c r="M11" i="4"/>
  <c r="M10" i="4"/>
  <c r="M9" i="4"/>
  <c r="M8" i="4"/>
  <c r="M7" i="4"/>
  <c r="J27" i="4"/>
  <c r="J26" i="4"/>
  <c r="J25" i="4"/>
  <c r="J23" i="4"/>
  <c r="J22" i="4"/>
  <c r="J21" i="4"/>
  <c r="J20" i="4"/>
  <c r="J19" i="4"/>
  <c r="J18" i="4"/>
  <c r="J17" i="4"/>
  <c r="J16" i="4"/>
  <c r="J14" i="4"/>
  <c r="J13" i="4"/>
  <c r="J12" i="4"/>
  <c r="J11" i="4"/>
  <c r="J10" i="4"/>
  <c r="J9" i="4"/>
  <c r="J8" i="4"/>
  <c r="J7" i="4"/>
  <c r="G8" i="4"/>
  <c r="G9" i="4"/>
  <c r="G10" i="4"/>
  <c r="G11" i="4"/>
  <c r="G12" i="4"/>
  <c r="G13" i="4"/>
  <c r="G14" i="4"/>
  <c r="G17" i="4"/>
  <c r="G18" i="4"/>
  <c r="G19" i="4"/>
  <c r="G20" i="4"/>
  <c r="G21" i="4"/>
  <c r="G22" i="4"/>
  <c r="G23" i="4"/>
  <c r="G26" i="4"/>
  <c r="G27" i="4"/>
  <c r="N16" i="4" l="1"/>
  <c r="N23" i="4"/>
  <c r="N26" i="4"/>
  <c r="N25" i="4"/>
  <c r="N9" i="4"/>
  <c r="N11" i="4"/>
  <c r="N13" i="4"/>
  <c r="N17" i="4"/>
  <c r="N19" i="4"/>
  <c r="N21" i="4"/>
  <c r="N7" i="4"/>
  <c r="N8" i="4"/>
  <c r="N10" i="4"/>
  <c r="N12" i="4"/>
  <c r="N14" i="4"/>
  <c r="N18" i="4"/>
  <c r="N20" i="4"/>
  <c r="N22" i="4"/>
  <c r="N27" i="4"/>
  <c r="N30" i="4" l="1"/>
  <c r="F6" i="3" l="1"/>
  <c r="F7" i="3"/>
  <c r="F8" i="3"/>
  <c r="F10" i="3" l="1"/>
</calcChain>
</file>

<file path=xl/sharedStrings.xml><?xml version="1.0" encoding="utf-8"?>
<sst xmlns="http://schemas.openxmlformats.org/spreadsheetml/2006/main" count="102" uniqueCount="58">
  <si>
    <t>Bijlage 5 - Prijzenblad</t>
  </si>
  <si>
    <t>Aanbesteding: Gebouwinspecties NEN 2767</t>
  </si>
  <si>
    <t>Gemeente 's-Hertogenbosch</t>
  </si>
  <si>
    <t>Kenmerk: TN532988</t>
  </si>
  <si>
    <t>Dit ingevulde prijsformulier maakt onderdeel uit van de inschrijvingsdocumenten. Door indienen van dit prijsformulier verklaart de inschrijver een inschrijving te doen conform de uitvraag “Gebouwinspecties NEN 2767”, inclusief de bijbehorende nota van inlichtingen (indien van toepassing).</t>
  </si>
  <si>
    <t xml:space="preserve">Ten behoeve van de prijsopgave wordt van de volgende randvoorwaarden uitgegaan:  </t>
  </si>
  <si>
    <t>- Alle tarieven zijn in euro en exclusief BTW.</t>
  </si>
  <si>
    <t xml:space="preserve">- Uurtarieven zijn inclusief alle bijkomende bedrijfskosten, verzekeringen, reiskosten en kosten voor administratieve en ondersteunende werkzaamheden. </t>
  </si>
  <si>
    <t xml:space="preserve">- Uurtarieven gelden voor reguliere werktijden (ma t/m vrij van 6.00 - 18.00 uur). </t>
  </si>
  <si>
    <t>- Netto materiaal en materieelkosten worden als separaat bedrag in toekomstige offertes opgenomen.</t>
  </si>
  <si>
    <t xml:space="preserve">- U dient alle blauwgekleurde velden in te vullen. </t>
  </si>
  <si>
    <t>- Indien u een veld niet heeft ingevuld dan betekent dit automatisch dat hier €0,00 staat.</t>
  </si>
  <si>
    <t>- Negatieve bedragen zijn niet toegestaan.</t>
  </si>
  <si>
    <t>Berekening Score Eenheidstarieven</t>
  </si>
  <si>
    <t>De score wordt lineair berekend per uurtarief  op basis van de genoemde bandbreedte. Dit getal wordt vermenigvuldigd met het maximaal te behalen aantal punten.</t>
  </si>
  <si>
    <t>In Cel F10 staat de totaal behaalde score op dit onderdeel.</t>
  </si>
  <si>
    <t>Berekening Score Urenbesteding per inspectie</t>
  </si>
  <si>
    <t>De score wordt op basis van de totale kosten zoals opgeteld in Cel N30. Hierbij geldt dat de inschrijver met de laagste totale kosten 40 punten krijgt. Voor de overige inschrijvers worden de punten berekend conform de formule in het Beschrijvend Document</t>
  </si>
  <si>
    <t>Eenheidstarieven</t>
  </si>
  <si>
    <t>WTB 1 (Klein)</t>
  </si>
  <si>
    <t>Uurtarieven per functie</t>
  </si>
  <si>
    <t>Uurtarief</t>
  </si>
  <si>
    <t>Minimaal uurtarief</t>
  </si>
  <si>
    <t>Maximaal uurtarief</t>
  </si>
  <si>
    <t>Maxmaal aantal punten</t>
  </si>
  <si>
    <t>Behaalde aantal punten</t>
  </si>
  <si>
    <t>Integraal Inspecteur Vastgoed Bouwkunde en beperkte installaties</t>
  </si>
  <si>
    <t>Integraal Inspecteur Vastgoed Installaties</t>
  </si>
  <si>
    <t>Integraal Inspecteur/Adviseur Monumenten</t>
  </si>
  <si>
    <t xml:space="preserve">Totaal behaalde score  </t>
  </si>
  <si>
    <t xml:space="preserve">Bijlage XX: Invulformulier urenbesteding </t>
  </si>
  <si>
    <t>Urenbesteding per inspectie</t>
  </si>
  <si>
    <t>In onderstaande tabel geeft Inschrijver inzicht in de tijdsbesteding per onderdeel
Onderstaande lijst is een beperkte selectie van de te inspecteren assets. 
- Per functie dient de tijdsbesteding ingevuld te worden voor het uitvoeren van één keer het aangegeven onderdeel.
- Tijdsbesteding is inclusief voorbereiding, intakegesprek, reistijd, algemene kosten en rapportage en verwerken in Planon met MCA.  
- Kolom A geeft een fictieve hoeveelheid van de aanwezige assets.</t>
  </si>
  <si>
    <t>functie 1</t>
  </si>
  <si>
    <t>functie 2</t>
  </si>
  <si>
    <t>functie 3</t>
  </si>
  <si>
    <t>totaal</t>
  </si>
  <si>
    <t>Aantal</t>
  </si>
  <si>
    <t>Onderdeel</t>
  </si>
  <si>
    <t>uren</t>
  </si>
  <si>
    <t>functie</t>
  </si>
  <si>
    <t>bedrag</t>
  </si>
  <si>
    <t xml:space="preserve">uren </t>
  </si>
  <si>
    <t>Uitvoeren inspectie tot 500m2</t>
  </si>
  <si>
    <t>Herinspectie</t>
  </si>
  <si>
    <t>Object zonder GBS</t>
  </si>
  <si>
    <t xml:space="preserve">Uitvoeren inspectie extra 500m2 </t>
  </si>
  <si>
    <t xml:space="preserve">Uitvoeren inspectie tot 500m2 </t>
  </si>
  <si>
    <t>Object met GBS</t>
  </si>
  <si>
    <t>Uitvoeren inspectie extra 500m2</t>
  </si>
  <si>
    <t>Monument zonder GBS</t>
  </si>
  <si>
    <t>Monument met GBS</t>
  </si>
  <si>
    <t>Nieuwe opname</t>
  </si>
  <si>
    <t>Opstellen gebrekenlijst bij overdracht gebouw tot 500m2</t>
  </si>
  <si>
    <t xml:space="preserve">Opstellen gebrekenlijst bij overdracht gebouw extra 500m2 </t>
  </si>
  <si>
    <t xml:space="preserve">uitwerken schematische tekeningen </t>
  </si>
  <si>
    <t xml:space="preserve">Totale kosten Onderhoud  </t>
  </si>
  <si>
    <t>- Eenhiedstarieven boven of onder de aangegeven marges zijn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</si>
</sst>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1"/>
      <color theme="1"/>
      <name val="Aptos Narrow"/>
      <family val="2"/>
      <scheme val="minor"/>
    </font>
    <font>
      <sz val="10"/>
      <color rgb="FF000000"/>
      <name val="Aptos Narrow"/>
      <family val="2"/>
      <scheme val="minor"/>
    </font>
    <font>
      <sz val="11"/>
      <color rgb="FF000000"/>
      <name val="Calibri"/>
      <family val="2"/>
    </font>
    <font>
      <b/>
      <sz val="11"/>
      <color theme="1"/>
      <name val="Arial"/>
      <family val="2"/>
    </font>
    <font>
      <b/>
      <sz val="11"/>
      <color rgb="FF000000"/>
      <name val="Calibri"/>
      <family val="2"/>
    </font>
    <font>
      <b/>
      <sz val="11"/>
      <color theme="1"/>
      <name val="Calibri"/>
      <family val="2"/>
    </font>
    <font>
      <b/>
      <sz val="16"/>
      <color theme="1"/>
      <name val="Calibri"/>
      <family val="2"/>
    </font>
    <font>
      <sz val="11"/>
      <color theme="1"/>
      <name val="Arial"/>
      <family val="2"/>
    </font>
    <font>
      <sz val="10"/>
      <name val="Aptos Narrow"/>
      <family val="2"/>
      <scheme val="minor"/>
    </font>
    <font>
      <sz val="10"/>
      <color theme="1"/>
      <name val="Arial"/>
      <family val="2"/>
    </font>
    <font>
      <sz val="11"/>
      <name val="Arial"/>
      <family val="2"/>
    </font>
    <font>
      <b/>
      <sz val="10"/>
      <color theme="1"/>
      <name val="Arial"/>
      <family val="2"/>
    </font>
    <font>
      <sz val="11"/>
      <color rgb="FFFF0000"/>
      <name val="Arial"/>
      <family val="2"/>
    </font>
    <font>
      <b/>
      <sz val="14"/>
      <color theme="1"/>
      <name val="Arial"/>
      <family val="2"/>
    </font>
    <font>
      <b/>
      <sz val="14"/>
      <color theme="1"/>
      <name val="Aptos Narrow"/>
      <family val="2"/>
      <scheme val="minor"/>
    </font>
    <font>
      <sz val="11"/>
      <color theme="0"/>
      <name val="Arial"/>
      <family val="2"/>
    </font>
    <font>
      <b/>
      <sz val="12"/>
      <color theme="1"/>
      <name val="Arial"/>
      <family val="2"/>
    </font>
    <font>
      <sz val="8"/>
      <color theme="1"/>
      <name val="Arial"/>
      <family val="2"/>
    </font>
    <font>
      <sz val="9"/>
      <color theme="1"/>
      <name val="Arial"/>
      <family val="2"/>
    </font>
    <font>
      <sz val="9"/>
      <color indexed="63"/>
      <name val="Arial"/>
      <family val="2"/>
    </font>
    <font>
      <sz val="8"/>
      <color rgb="FFFF000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5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s>
  <cellStyleXfs count="2">
    <xf numFmtId="0" fontId="0" fillId="0" borderId="0"/>
    <xf numFmtId="0" fontId="1" fillId="0" borderId="0"/>
  </cellStyleXfs>
  <cellXfs count="151">
    <xf numFmtId="0" fontId="0" fillId="0" borderId="0" xfId="0"/>
    <xf numFmtId="0" fontId="1" fillId="0" borderId="0" xfId="1" applyAlignment="1">
      <alignment vertical="top"/>
    </xf>
    <xf numFmtId="0" fontId="2" fillId="0" borderId="0" xfId="1" applyFont="1" applyAlignment="1">
      <alignment vertical="top"/>
    </xf>
    <xf numFmtId="0" fontId="3" fillId="0" borderId="0" xfId="0" applyFont="1"/>
    <xf numFmtId="0" fontId="4" fillId="0" borderId="0" xfId="1" applyFont="1" applyAlignment="1">
      <alignment vertical="top"/>
    </xf>
    <xf numFmtId="0" fontId="2" fillId="0" borderId="0" xfId="1" applyFont="1" applyAlignment="1">
      <alignment vertical="top" wrapText="1"/>
    </xf>
    <xf numFmtId="0" fontId="2" fillId="0" borderId="0" xfId="1" applyFont="1" applyAlignment="1">
      <alignment horizontal="left" vertical="top"/>
    </xf>
    <xf numFmtId="0" fontId="2" fillId="0" borderId="0" xfId="1" quotePrefix="1" applyFont="1" applyAlignment="1">
      <alignment horizontal="left" vertical="top"/>
    </xf>
    <xf numFmtId="0" fontId="1" fillId="0" borderId="0" xfId="1" applyAlignment="1">
      <alignment horizontal="left" vertical="top"/>
    </xf>
    <xf numFmtId="0" fontId="2" fillId="0" borderId="0" xfId="1" applyFont="1" applyAlignment="1">
      <alignment horizontal="center" vertical="top"/>
    </xf>
    <xf numFmtId="0" fontId="1" fillId="0" borderId="0" xfId="1" applyAlignment="1">
      <alignment vertical="top" wrapText="1"/>
    </xf>
    <xf numFmtId="0" fontId="5" fillId="0" borderId="0" xfId="1" applyFont="1" applyAlignment="1">
      <alignment horizontal="center" vertical="top"/>
    </xf>
    <xf numFmtId="0" fontId="7" fillId="0" borderId="0" xfId="0" applyFont="1" applyAlignment="1">
      <alignment vertical="top"/>
    </xf>
    <xf numFmtId="2" fontId="3" fillId="0" borderId="1" xfId="0" applyNumberFormat="1" applyFont="1" applyBorder="1" applyAlignment="1">
      <alignment horizontal="center" vertical="center"/>
    </xf>
    <xf numFmtId="0" fontId="3" fillId="0" borderId="2"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10" fillId="0" borderId="0" xfId="0" applyFont="1" applyAlignment="1">
      <alignment vertical="top"/>
    </xf>
    <xf numFmtId="0" fontId="11" fillId="0" borderId="1" xfId="0" applyFont="1" applyBorder="1" applyAlignment="1">
      <alignment horizontal="center" vertical="top" wrapText="1"/>
    </xf>
    <xf numFmtId="2"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4" fontId="9" fillId="0" borderId="1" xfId="0" applyNumberFormat="1" applyFont="1" applyBorder="1" applyAlignment="1">
      <alignment horizontal="center" vertical="center" wrapText="1"/>
    </xf>
    <xf numFmtId="44" fontId="9" fillId="2" borderId="7" xfId="0" applyNumberFormat="1" applyFont="1" applyFill="1" applyBorder="1" applyAlignment="1" applyProtection="1">
      <alignment horizontal="left" vertical="center" wrapText="1"/>
      <protection locked="0"/>
    </xf>
    <xf numFmtId="0" fontId="9" fillId="0" borderId="1" xfId="0" applyFont="1" applyBorder="1" applyAlignment="1">
      <alignment horizontal="left" vertical="center" wrapText="1"/>
    </xf>
    <xf numFmtId="49" fontId="11" fillId="0" borderId="12" xfId="0" applyNumberFormat="1" applyFont="1" applyBorder="1" applyAlignment="1">
      <alignment vertical="center"/>
    </xf>
    <xf numFmtId="0" fontId="12" fillId="0" borderId="0" xfId="0" applyFont="1" applyAlignment="1">
      <alignment vertical="top"/>
    </xf>
    <xf numFmtId="0" fontId="8" fillId="0" borderId="0" xfId="0" applyFont="1" applyAlignment="1">
      <alignment vertical="top"/>
    </xf>
    <xf numFmtId="49" fontId="14" fillId="0" borderId="0" xfId="0" applyNumberFormat="1" applyFont="1" applyAlignment="1">
      <alignment vertical="top"/>
    </xf>
    <xf numFmtId="0" fontId="15" fillId="0" borderId="0" xfId="0" applyFont="1" applyAlignment="1">
      <alignment vertical="top"/>
    </xf>
    <xf numFmtId="0" fontId="7" fillId="0" borderId="0" xfId="0" applyFont="1"/>
    <xf numFmtId="0" fontId="7" fillId="0" borderId="0" xfId="0" applyFont="1" applyAlignment="1">
      <alignment horizontal="center" vertical="center"/>
    </xf>
    <xf numFmtId="0" fontId="7" fillId="0" borderId="0" xfId="0" applyFont="1" applyAlignment="1">
      <alignment horizontal="center"/>
    </xf>
    <xf numFmtId="44" fontId="3" fillId="0" borderId="0" xfId="0" applyNumberFormat="1" applyFont="1" applyAlignment="1">
      <alignment horizontal="center" vertical="center"/>
    </xf>
    <xf numFmtId="0" fontId="3" fillId="0" borderId="0" xfId="0" applyFont="1" applyAlignment="1">
      <alignment horizontal="right"/>
    </xf>
    <xf numFmtId="0" fontId="16" fillId="0" borderId="0" xfId="0" applyFont="1" applyAlignment="1">
      <alignment horizontal="center" vertical="center" wrapText="1"/>
    </xf>
    <xf numFmtId="0" fontId="16" fillId="0" borderId="0" xfId="0" applyFont="1" applyAlignment="1">
      <alignment horizontal="left" vertical="center" wrapText="1"/>
    </xf>
    <xf numFmtId="44" fontId="17" fillId="0" borderId="14" xfId="0" applyNumberFormat="1" applyFont="1" applyBorder="1" applyAlignment="1">
      <alignment horizontal="center" vertical="center"/>
    </xf>
    <xf numFmtId="0" fontId="17" fillId="2" borderId="15"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center" vertical="center" wrapText="1"/>
      <protection locked="0"/>
    </xf>
    <xf numFmtId="44" fontId="17" fillId="0" borderId="4" xfId="0" applyNumberFormat="1" applyFont="1" applyBorder="1"/>
    <xf numFmtId="0" fontId="18" fillId="0" borderId="14" xfId="0" applyFont="1" applyBorder="1" applyAlignment="1">
      <alignment horizontal="center" vertical="center" wrapText="1"/>
    </xf>
    <xf numFmtId="44" fontId="17" fillId="0" borderId="17" xfId="0" applyNumberFormat="1" applyFont="1" applyBorder="1" applyAlignment="1">
      <alignment horizontal="center" vertical="center"/>
    </xf>
    <xf numFmtId="0" fontId="17" fillId="2" borderId="19" xfId="0" applyFont="1" applyFill="1" applyBorder="1" applyAlignment="1" applyProtection="1">
      <alignment horizontal="center" vertical="center" wrapText="1"/>
      <protection locked="0"/>
    </xf>
    <xf numFmtId="44" fontId="17" fillId="0" borderId="18" xfId="0" applyNumberFormat="1" applyFont="1" applyBorder="1"/>
    <xf numFmtId="0" fontId="18" fillId="0" borderId="17" xfId="0" applyFont="1" applyBorder="1" applyAlignment="1">
      <alignment horizontal="center" vertical="center" wrapText="1"/>
    </xf>
    <xf numFmtId="44" fontId="17" fillId="0" borderId="21" xfId="0" applyNumberFormat="1" applyFont="1" applyBorder="1" applyAlignment="1">
      <alignment horizontal="center" vertical="center"/>
    </xf>
    <xf numFmtId="0" fontId="17" fillId="2" borderId="23" xfId="0" applyFont="1" applyFill="1" applyBorder="1" applyAlignment="1" applyProtection="1">
      <alignment horizontal="center" vertical="center" wrapText="1"/>
      <protection locked="0"/>
    </xf>
    <xf numFmtId="44" fontId="17" fillId="0" borderId="22" xfId="0" applyNumberFormat="1" applyFont="1" applyBorder="1"/>
    <xf numFmtId="44" fontId="17" fillId="0" borderId="24" xfId="0" applyNumberFormat="1" applyFont="1" applyBorder="1" applyAlignment="1">
      <alignment horizontal="center" vertical="center"/>
    </xf>
    <xf numFmtId="0" fontId="17" fillId="2" borderId="26" xfId="0" applyFont="1" applyFill="1" applyBorder="1" applyAlignment="1" applyProtection="1">
      <alignment horizontal="center" vertical="center" wrapText="1"/>
      <protection locked="0"/>
    </xf>
    <xf numFmtId="44" fontId="17" fillId="0" borderId="25" xfId="0" applyNumberFormat="1" applyFont="1" applyBorder="1"/>
    <xf numFmtId="0" fontId="17" fillId="2" borderId="28" xfId="0" applyFont="1" applyFill="1" applyBorder="1" applyAlignment="1" applyProtection="1">
      <alignment horizontal="center" vertical="center" wrapText="1"/>
      <protection locked="0"/>
    </xf>
    <xf numFmtId="44" fontId="17" fillId="0" borderId="9" xfId="0" applyNumberFormat="1" applyFont="1" applyBorder="1"/>
    <xf numFmtId="0" fontId="18" fillId="0" borderId="27" xfId="0" applyFont="1" applyBorder="1" applyAlignment="1">
      <alignment horizontal="center" vertical="center" wrapText="1"/>
    </xf>
    <xf numFmtId="44" fontId="17" fillId="2" borderId="29" xfId="0" applyNumberFormat="1" applyFont="1" applyFill="1" applyBorder="1" applyAlignment="1" applyProtection="1">
      <alignment vertical="center" wrapText="1"/>
      <protection locked="0"/>
    </xf>
    <xf numFmtId="44" fontId="17" fillId="2" borderId="30" xfId="0" applyNumberFormat="1" applyFont="1" applyFill="1" applyBorder="1" applyAlignment="1" applyProtection="1">
      <alignment vertical="center" wrapText="1"/>
      <protection locked="0"/>
    </xf>
    <xf numFmtId="0" fontId="17" fillId="2" borderId="31" xfId="0" applyFont="1" applyFill="1" applyBorder="1" applyAlignment="1" applyProtection="1">
      <alignment horizontal="center" vertical="center" wrapText="1"/>
      <protection locked="0"/>
    </xf>
    <xf numFmtId="0" fontId="18" fillId="0" borderId="24" xfId="0" applyFont="1" applyBorder="1" applyAlignment="1">
      <alignment horizontal="center" vertical="center" wrapText="1"/>
    </xf>
    <xf numFmtId="0" fontId="11" fillId="0" borderId="10" xfId="0" applyFont="1" applyBorder="1" applyAlignment="1">
      <alignment horizontal="center" vertical="center"/>
    </xf>
    <xf numFmtId="44" fontId="11" fillId="0" borderId="5" xfId="0" applyNumberFormat="1" applyFont="1" applyBorder="1" applyAlignment="1">
      <alignment horizontal="center" vertical="center" wrapText="1"/>
    </xf>
    <xf numFmtId="44" fontId="11" fillId="0" borderId="15" xfId="0" applyNumberFormat="1" applyFont="1" applyBorder="1" applyAlignment="1">
      <alignment horizontal="center" vertical="center" wrapText="1"/>
    </xf>
    <xf numFmtId="0" fontId="11" fillId="0" borderId="32" xfId="0" applyFont="1" applyBorder="1" applyAlignment="1">
      <alignment horizontal="center" vertical="center" wrapText="1"/>
    </xf>
    <xf numFmtId="44" fontId="11" fillId="0" borderId="23" xfId="0" applyNumberFormat="1" applyFont="1" applyBorder="1" applyAlignment="1">
      <alignment horizontal="center" vertical="center" wrapText="1"/>
    </xf>
    <xf numFmtId="44" fontId="11" fillId="0" borderId="22" xfId="0" applyNumberFormat="1" applyFont="1" applyBorder="1" applyAlignment="1">
      <alignment horizontal="center" vertical="center" wrapText="1"/>
    </xf>
    <xf numFmtId="49" fontId="11" fillId="0" borderId="10" xfId="0" applyNumberFormat="1" applyFont="1" applyBorder="1" applyAlignment="1">
      <alignment horizontal="center"/>
    </xf>
    <xf numFmtId="0" fontId="11" fillId="0" borderId="33" xfId="0" applyFont="1" applyBorder="1" applyAlignment="1">
      <alignment horizontal="center" vertical="center"/>
    </xf>
    <xf numFmtId="0" fontId="7" fillId="0" borderId="33" xfId="0" applyFont="1" applyBorder="1" applyAlignment="1">
      <alignment horizontal="center"/>
    </xf>
    <xf numFmtId="0" fontId="7" fillId="0" borderId="37" xfId="0" applyFont="1" applyBorder="1" applyAlignment="1">
      <alignment horizontal="center" vertical="center"/>
    </xf>
    <xf numFmtId="0" fontId="7" fillId="0" borderId="38" xfId="0" applyFont="1" applyBorder="1" applyAlignment="1">
      <alignment horizontal="center"/>
    </xf>
    <xf numFmtId="0" fontId="7" fillId="0" borderId="0" xfId="0" applyFont="1" applyAlignment="1">
      <alignment vertical="center"/>
    </xf>
    <xf numFmtId="0" fontId="7" fillId="0" borderId="1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0" borderId="0" xfId="0" applyFont="1"/>
    <xf numFmtId="44" fontId="12" fillId="0" borderId="0" xfId="0" applyNumberFormat="1" applyFont="1"/>
    <xf numFmtId="44" fontId="17" fillId="0" borderId="40" xfId="0" applyNumberFormat="1" applyFont="1" applyBorder="1"/>
    <xf numFmtId="44" fontId="17" fillId="0" borderId="33" xfId="0" applyNumberFormat="1" applyFont="1" applyBorder="1" applyAlignment="1">
      <alignment horizontal="center" vertical="center"/>
    </xf>
    <xf numFmtId="44" fontId="17" fillId="0" borderId="10" xfId="0" applyNumberFormat="1" applyFont="1" applyBorder="1" applyAlignment="1">
      <alignment horizontal="center" vertical="center"/>
    </xf>
    <xf numFmtId="44" fontId="17" fillId="2" borderId="11" xfId="0" applyNumberFormat="1" applyFont="1" applyFill="1" applyBorder="1" applyAlignment="1" applyProtection="1">
      <alignment vertical="center" wrapText="1"/>
      <protection locked="0"/>
    </xf>
    <xf numFmtId="44" fontId="17" fillId="2" borderId="41" xfId="0" applyNumberFormat="1" applyFont="1" applyFill="1" applyBorder="1" applyAlignment="1" applyProtection="1">
      <alignment vertical="center" wrapText="1"/>
      <protection locked="0"/>
    </xf>
    <xf numFmtId="44" fontId="17" fillId="2" borderId="5" xfId="0" applyNumberFormat="1" applyFont="1" applyFill="1" applyBorder="1" applyAlignment="1" applyProtection="1">
      <alignment vertical="center" wrapText="1"/>
      <protection locked="0"/>
    </xf>
    <xf numFmtId="44" fontId="17" fillId="2" borderId="34" xfId="0" applyNumberFormat="1" applyFont="1" applyFill="1" applyBorder="1" applyAlignment="1" applyProtection="1">
      <alignment vertical="center" wrapText="1"/>
      <protection locked="0"/>
    </xf>
    <xf numFmtId="0" fontId="18" fillId="0" borderId="21" xfId="0" applyFont="1" applyBorder="1" applyAlignment="1">
      <alignment horizontal="center" vertical="center" wrapText="1"/>
    </xf>
    <xf numFmtId="44" fontId="17" fillId="2" borderId="32" xfId="0" applyNumberFormat="1" applyFont="1" applyFill="1" applyBorder="1" applyAlignment="1" applyProtection="1">
      <alignment vertical="center" wrapText="1"/>
      <protection locked="0"/>
    </xf>
    <xf numFmtId="44" fontId="17" fillId="2" borderId="39" xfId="0" applyNumberFormat="1" applyFont="1" applyFill="1" applyBorder="1" applyAlignment="1" applyProtection="1">
      <alignment vertical="center" wrapText="1"/>
      <protection locked="0"/>
    </xf>
    <xf numFmtId="49" fontId="11" fillId="0" borderId="15" xfId="0" applyNumberFormat="1" applyFont="1" applyBorder="1" applyAlignment="1">
      <alignment horizontal="center" vertical="center"/>
    </xf>
    <xf numFmtId="44" fontId="11" fillId="0" borderId="4" xfId="0" applyNumberFormat="1" applyFont="1" applyBorder="1" applyAlignment="1">
      <alignment horizontal="center" vertical="center" wrapText="1"/>
    </xf>
    <xf numFmtId="49" fontId="13" fillId="0" borderId="39" xfId="0" applyNumberFormat="1" applyFont="1" applyBorder="1"/>
    <xf numFmtId="44" fontId="17" fillId="0" borderId="42" xfId="0" applyNumberFormat="1" applyFont="1" applyBorder="1"/>
    <xf numFmtId="0" fontId="18" fillId="0" borderId="17" xfId="0" applyFont="1" applyBorder="1" applyAlignment="1">
      <alignment horizontal="left" vertical="center" wrapText="1"/>
    </xf>
    <xf numFmtId="0" fontId="18" fillId="0" borderId="27" xfId="0" applyFont="1" applyBorder="1" applyAlignment="1">
      <alignment horizontal="left" vertical="center" wrapText="1"/>
    </xf>
    <xf numFmtId="49" fontId="13" fillId="3" borderId="0" xfId="0" applyNumberFormat="1" applyFont="1" applyFill="1"/>
    <xf numFmtId="0" fontId="18" fillId="0" borderId="36" xfId="0" applyFont="1" applyBorder="1" applyAlignment="1">
      <alignment horizontal="left" vertical="center" wrapText="1"/>
    </xf>
    <xf numFmtId="0" fontId="18" fillId="0" borderId="6" xfId="0" applyFont="1" applyBorder="1" applyAlignment="1">
      <alignment horizontal="left" vertical="center" wrapText="1"/>
    </xf>
    <xf numFmtId="0" fontId="18" fillId="0" borderId="44" xfId="0" applyFont="1" applyBorder="1" applyAlignment="1">
      <alignment horizontal="left" vertical="center" wrapText="1"/>
    </xf>
    <xf numFmtId="0" fontId="20" fillId="2" borderId="45" xfId="0" applyFont="1" applyFill="1" applyBorder="1" applyAlignment="1" applyProtection="1">
      <alignment horizontal="center" vertical="center" wrapText="1"/>
      <protection locked="0"/>
    </xf>
    <xf numFmtId="0" fontId="17" fillId="2" borderId="46" xfId="0" applyFont="1" applyFill="1" applyBorder="1" applyAlignment="1" applyProtection="1">
      <alignment horizontal="center" vertical="center" wrapText="1"/>
      <protection locked="0"/>
    </xf>
    <xf numFmtId="0" fontId="17" fillId="2" borderId="47" xfId="0" applyFont="1" applyFill="1" applyBorder="1" applyAlignment="1" applyProtection="1">
      <alignment horizontal="center" vertical="center" wrapText="1"/>
      <protection locked="0"/>
    </xf>
    <xf numFmtId="0" fontId="17" fillId="2" borderId="48" xfId="0" applyFont="1" applyFill="1" applyBorder="1" applyAlignment="1" applyProtection="1">
      <alignment horizontal="center" vertical="center" wrapText="1"/>
      <protection locked="0"/>
    </xf>
    <xf numFmtId="0" fontId="17" fillId="2" borderId="45" xfId="0" applyFont="1" applyFill="1" applyBorder="1" applyAlignment="1" applyProtection="1">
      <alignment horizontal="center" vertical="center" wrapText="1"/>
      <protection locked="0"/>
    </xf>
    <xf numFmtId="0" fontId="17" fillId="2" borderId="49" xfId="0" applyFont="1" applyFill="1" applyBorder="1" applyAlignment="1" applyProtection="1">
      <alignment horizontal="center" vertical="center" wrapText="1"/>
      <protection locked="0"/>
    </xf>
    <xf numFmtId="49" fontId="11" fillId="0" borderId="0" xfId="0" applyNumberFormat="1" applyFont="1" applyAlignment="1">
      <alignment horizontal="center"/>
    </xf>
    <xf numFmtId="0" fontId="18" fillId="0" borderId="41" xfId="0" applyFont="1" applyBorder="1" applyAlignment="1">
      <alignment horizontal="left" vertical="center" wrapText="1"/>
    </xf>
    <xf numFmtId="0" fontId="18" fillId="0" borderId="34" xfId="0" applyFont="1" applyBorder="1" applyAlignment="1">
      <alignment horizontal="left" vertical="center" wrapText="1"/>
    </xf>
    <xf numFmtId="0" fontId="18" fillId="0" borderId="18" xfId="0" applyFont="1" applyBorder="1" applyAlignment="1">
      <alignment horizontal="left" vertical="center" wrapText="1"/>
    </xf>
    <xf numFmtId="0" fontId="18" fillId="0" borderId="5" xfId="0" applyFont="1" applyBorder="1" applyAlignment="1">
      <alignment horizontal="left" vertical="center" wrapText="1"/>
    </xf>
    <xf numFmtId="0" fontId="18" fillId="0" borderId="4" xfId="0" applyFont="1" applyBorder="1" applyAlignment="1">
      <alignment horizontal="left" vertical="center" wrapText="1"/>
    </xf>
    <xf numFmtId="0" fontId="18" fillId="0" borderId="32" xfId="0" applyFont="1" applyBorder="1" applyAlignment="1">
      <alignment horizontal="left" vertical="center" wrapText="1"/>
    </xf>
    <xf numFmtId="0" fontId="19" fillId="0" borderId="51" xfId="0" applyFont="1" applyBorder="1" applyAlignment="1">
      <alignment horizontal="left" vertical="center" wrapText="1"/>
    </xf>
    <xf numFmtId="0" fontId="19" fillId="0" borderId="14"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35" xfId="0" applyFont="1" applyBorder="1" applyAlignment="1">
      <alignment horizontal="left" vertical="center" wrapText="1"/>
    </xf>
    <xf numFmtId="0" fontId="18" fillId="0" borderId="8" xfId="0" applyFont="1" applyBorder="1" applyAlignment="1">
      <alignment horizontal="left" vertical="center" wrapText="1"/>
    </xf>
    <xf numFmtId="0" fontId="18" fillId="0" borderId="20" xfId="0" applyFont="1" applyBorder="1" applyAlignment="1">
      <alignment horizontal="left" vertical="center" wrapText="1"/>
    </xf>
    <xf numFmtId="0" fontId="18" fillId="0" borderId="52" xfId="0" applyFont="1" applyBorder="1" applyAlignment="1">
      <alignment horizontal="left" vertical="center" wrapText="1"/>
    </xf>
    <xf numFmtId="0" fontId="18" fillId="0" borderId="53" xfId="0" applyFont="1" applyBorder="1" applyAlignment="1">
      <alignment horizontal="left" vertical="center" wrapText="1"/>
    </xf>
    <xf numFmtId="0" fontId="18" fillId="0" borderId="7" xfId="0" applyFont="1" applyBorder="1" applyAlignment="1">
      <alignment horizontal="left" vertical="center" wrapText="1"/>
    </xf>
    <xf numFmtId="0" fontId="7" fillId="4" borderId="43" xfId="0" applyFont="1" applyFill="1" applyBorder="1" applyAlignment="1">
      <alignment horizontal="center"/>
    </xf>
    <xf numFmtId="0" fontId="7" fillId="4" borderId="0" xfId="0" applyFont="1" applyFill="1"/>
    <xf numFmtId="0" fontId="18" fillId="4" borderId="50" xfId="0" applyFont="1" applyFill="1" applyBorder="1" applyAlignment="1">
      <alignment horizontal="left" vertical="center" wrapText="1"/>
    </xf>
    <xf numFmtId="0" fontId="18" fillId="4" borderId="43" xfId="0" applyFont="1" applyFill="1" applyBorder="1" applyAlignment="1">
      <alignment horizontal="center" vertical="center" wrapText="1"/>
    </xf>
    <xf numFmtId="0" fontId="7" fillId="4" borderId="37" xfId="0" applyFont="1" applyFill="1" applyBorder="1"/>
    <xf numFmtId="0" fontId="7" fillId="4" borderId="38" xfId="0" applyFont="1" applyFill="1" applyBorder="1"/>
    <xf numFmtId="0" fontId="18" fillId="0" borderId="54" xfId="0" applyFont="1" applyBorder="1" applyAlignment="1">
      <alignment horizontal="left" vertical="center" wrapText="1"/>
    </xf>
    <xf numFmtId="0" fontId="18" fillId="0" borderId="25" xfId="0" applyFont="1" applyBorder="1" applyAlignment="1">
      <alignment horizontal="left" vertical="center" wrapText="1"/>
    </xf>
    <xf numFmtId="0" fontId="18" fillId="0" borderId="0" xfId="0" applyFont="1" applyAlignment="1">
      <alignment horizontal="left" vertical="center" wrapText="1"/>
    </xf>
    <xf numFmtId="0" fontId="18" fillId="0" borderId="22" xfId="0" applyFont="1" applyBorder="1" applyAlignment="1">
      <alignment horizontal="left" vertical="center" wrapText="1"/>
    </xf>
    <xf numFmtId="0" fontId="17" fillId="4" borderId="55" xfId="0" applyFont="1" applyFill="1" applyBorder="1" applyAlignment="1" applyProtection="1">
      <alignment horizontal="center" vertical="center" wrapText="1"/>
      <protection locked="0"/>
    </xf>
    <xf numFmtId="44" fontId="17" fillId="4" borderId="50" xfId="0" applyNumberFormat="1" applyFont="1" applyFill="1" applyBorder="1" applyAlignment="1" applyProtection="1">
      <alignment vertical="center" wrapText="1"/>
      <protection locked="0"/>
    </xf>
    <xf numFmtId="44" fontId="17" fillId="4" borderId="56" xfId="0" applyNumberFormat="1" applyFont="1" applyFill="1" applyBorder="1"/>
    <xf numFmtId="0" fontId="17" fillId="4" borderId="57" xfId="0" applyFont="1" applyFill="1" applyBorder="1" applyAlignment="1" applyProtection="1">
      <alignment horizontal="center" vertical="center" wrapText="1"/>
      <protection locked="0"/>
    </xf>
    <xf numFmtId="44" fontId="17" fillId="4" borderId="43" xfId="0" applyNumberFormat="1" applyFont="1" applyFill="1" applyBorder="1" applyAlignment="1">
      <alignment horizontal="center" vertical="center"/>
    </xf>
    <xf numFmtId="44" fontId="17" fillId="4" borderId="1" xfId="0" applyNumberFormat="1" applyFont="1" applyFill="1" applyBorder="1" applyAlignment="1">
      <alignment horizontal="center" vertical="center"/>
    </xf>
    <xf numFmtId="0" fontId="2" fillId="5" borderId="0" xfId="1" applyFont="1" applyFill="1" applyAlignment="1">
      <alignment horizontal="left" vertical="top"/>
    </xf>
    <xf numFmtId="0" fontId="2" fillId="0" borderId="0" xfId="1" quotePrefix="1" applyFont="1" applyAlignment="1">
      <alignment horizontal="left" vertical="top" wrapText="1"/>
    </xf>
    <xf numFmtId="0" fontId="2" fillId="0" borderId="0" xfId="1" applyFont="1" applyAlignment="1">
      <alignment horizontal="left" vertical="top" wrapText="1"/>
    </xf>
    <xf numFmtId="0" fontId="6" fillId="3" borderId="0" xfId="1" applyFont="1" applyFill="1" applyAlignment="1">
      <alignment horizontal="center" vertical="top"/>
    </xf>
    <xf numFmtId="0" fontId="2" fillId="0" borderId="0" xfId="1" applyFont="1" applyAlignment="1">
      <alignment horizontal="left" vertical="top"/>
    </xf>
    <xf numFmtId="49" fontId="13" fillId="0" borderId="0" xfId="0" applyNumberFormat="1" applyFont="1" applyAlignment="1">
      <alignment horizontal="center" vertical="top"/>
    </xf>
    <xf numFmtId="49" fontId="13" fillId="0" borderId="2" xfId="0" applyNumberFormat="1" applyFont="1" applyBorder="1" applyAlignment="1">
      <alignment horizontal="center" vertical="center"/>
    </xf>
    <xf numFmtId="0" fontId="0" fillId="0" borderId="2" xfId="0" applyBorder="1" applyAlignment="1">
      <alignment horizontal="center" vertical="center"/>
    </xf>
    <xf numFmtId="0" fontId="7" fillId="0" borderId="0" xfId="0" applyFont="1" applyAlignment="1">
      <alignment vertical="top" wrapText="1"/>
    </xf>
    <xf numFmtId="0" fontId="0" fillId="0" borderId="8" xfId="0" applyBorder="1" applyAlignment="1">
      <alignment vertical="top" wrapText="1"/>
    </xf>
    <xf numFmtId="0" fontId="0" fillId="0" borderId="8" xfId="0" applyBorder="1" applyAlignment="1">
      <alignment vertical="top"/>
    </xf>
    <xf numFmtId="0" fontId="0" fillId="0" borderId="0" xfId="0" applyAlignment="1">
      <alignment vertical="top"/>
    </xf>
    <xf numFmtId="0" fontId="11" fillId="0" borderId="36" xfId="0" applyFont="1" applyBorder="1" applyAlignment="1">
      <alignment horizontal="center"/>
    </xf>
    <xf numFmtId="0" fontId="11" fillId="0" borderId="35" xfId="0" applyFont="1" applyBorder="1" applyAlignment="1">
      <alignment horizontal="center"/>
    </xf>
    <xf numFmtId="0" fontId="11" fillId="0" borderId="20" xfId="0" applyFont="1" applyBorder="1" applyAlignment="1">
      <alignment horizontal="center"/>
    </xf>
    <xf numFmtId="0" fontId="11" fillId="0" borderId="19" xfId="0" applyFont="1" applyBorder="1" applyAlignment="1">
      <alignment horizontal="center"/>
    </xf>
    <xf numFmtId="0" fontId="11" fillId="0" borderId="34" xfId="0" applyFont="1" applyBorder="1" applyAlignment="1">
      <alignment horizontal="center"/>
    </xf>
    <xf numFmtId="0" fontId="11" fillId="0" borderId="18" xfId="0" applyFont="1" applyBorder="1" applyAlignment="1">
      <alignment horizontal="center"/>
    </xf>
  </cellXfs>
  <cellStyles count="2">
    <cellStyle name="Standaard" xfId="0" builtinId="0"/>
    <cellStyle name="Standaard 2" xfId="1" xr:uid="{51E913E8-E853-4814-9CE1-B3B63729F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46370-D08C-4D65-9C06-EB785D3196F5}">
  <dimension ref="A1:J30"/>
  <sheetViews>
    <sheetView topLeftCell="A16" zoomScale="120" zoomScaleNormal="120" workbookViewId="0">
      <selection activeCell="A10" sqref="A10:J10"/>
    </sheetView>
  </sheetViews>
  <sheetFormatPr defaultColWidth="9.140625" defaultRowHeight="15" x14ac:dyDescent="0.25"/>
  <cols>
    <col min="1" max="1" width="18.5703125" style="2" customWidth="1"/>
    <col min="2" max="9" width="9.140625" style="2"/>
    <col min="10" max="16384" width="9.140625" style="1"/>
  </cols>
  <sheetData>
    <row r="1" spans="1:10" ht="21" x14ac:dyDescent="0.25">
      <c r="A1" s="136" t="s">
        <v>0</v>
      </c>
      <c r="B1" s="136"/>
      <c r="C1" s="136"/>
      <c r="D1" s="136"/>
      <c r="E1" s="136"/>
      <c r="F1" s="136"/>
      <c r="G1" s="136"/>
      <c r="H1" s="136"/>
      <c r="I1" s="6"/>
      <c r="J1" s="8"/>
    </row>
    <row r="2" spans="1:10" x14ac:dyDescent="0.25">
      <c r="A2" s="11"/>
      <c r="B2" s="11"/>
      <c r="C2" s="11"/>
      <c r="D2" s="11"/>
      <c r="E2" s="11"/>
      <c r="F2" s="11"/>
      <c r="G2" s="11"/>
      <c r="H2" s="11"/>
      <c r="I2" s="6"/>
      <c r="J2" s="8"/>
    </row>
    <row r="3" spans="1:10" x14ac:dyDescent="0.25">
      <c r="A3" s="6" t="s">
        <v>1</v>
      </c>
      <c r="B3" s="6"/>
      <c r="C3" s="6"/>
      <c r="D3" s="6"/>
      <c r="E3" s="9"/>
      <c r="F3" s="6"/>
      <c r="G3" s="6"/>
      <c r="H3" s="6"/>
      <c r="I3" s="6"/>
      <c r="J3" s="8"/>
    </row>
    <row r="4" spans="1:10" x14ac:dyDescent="0.25">
      <c r="A4" s="6" t="s">
        <v>2</v>
      </c>
      <c r="B4" s="7"/>
      <c r="C4" s="6"/>
      <c r="D4" s="6"/>
      <c r="E4" s="9"/>
      <c r="F4" s="6"/>
      <c r="G4" s="6"/>
      <c r="H4" s="6"/>
      <c r="I4" s="6"/>
      <c r="J4" s="8"/>
    </row>
    <row r="5" spans="1:10" x14ac:dyDescent="0.25">
      <c r="A5" s="133" t="s">
        <v>3</v>
      </c>
      <c r="B5" s="6"/>
      <c r="C5" s="6"/>
      <c r="D5" s="6"/>
      <c r="E5" s="9"/>
      <c r="F5" s="6"/>
      <c r="G5" s="6"/>
      <c r="H5" s="6"/>
      <c r="I5" s="6"/>
      <c r="J5" s="8"/>
    </row>
    <row r="6" spans="1:10" x14ac:dyDescent="0.25">
      <c r="A6" s="6"/>
      <c r="B6" s="6"/>
      <c r="C6" s="6"/>
      <c r="D6" s="6"/>
      <c r="E6" s="9"/>
      <c r="F6" s="6"/>
      <c r="G6" s="6"/>
      <c r="H6" s="6"/>
      <c r="I6" s="6"/>
      <c r="J6" s="8"/>
    </row>
    <row r="7" spans="1:10" x14ac:dyDescent="0.25">
      <c r="A7" s="6"/>
      <c r="B7" s="6"/>
      <c r="C7" s="6"/>
      <c r="D7" s="6"/>
      <c r="E7" s="9"/>
      <c r="F7" s="6"/>
      <c r="G7" s="6"/>
      <c r="H7" s="6"/>
      <c r="I7" s="6"/>
      <c r="J7" s="8"/>
    </row>
    <row r="8" spans="1:10" ht="77.25" customHeight="1" x14ac:dyDescent="0.25">
      <c r="A8" s="135" t="s">
        <v>4</v>
      </c>
      <c r="B8" s="135"/>
      <c r="C8" s="135"/>
      <c r="D8" s="135"/>
      <c r="E8" s="135"/>
      <c r="F8" s="135"/>
      <c r="G8" s="135"/>
      <c r="H8" s="135"/>
      <c r="I8" s="5"/>
      <c r="J8" s="10"/>
    </row>
    <row r="9" spans="1:10" x14ac:dyDescent="0.25">
      <c r="A9" s="6"/>
      <c r="B9" s="6"/>
      <c r="C9" s="6"/>
      <c r="D9" s="6"/>
      <c r="E9" s="9"/>
      <c r="F9" s="6"/>
      <c r="G9" s="6"/>
      <c r="H9" s="6"/>
      <c r="I9" s="6"/>
      <c r="J9" s="8"/>
    </row>
    <row r="10" spans="1:10" x14ac:dyDescent="0.25">
      <c r="A10" s="137" t="s">
        <v>5</v>
      </c>
      <c r="B10" s="137"/>
      <c r="C10" s="137"/>
      <c r="D10" s="137"/>
      <c r="E10" s="137"/>
      <c r="F10" s="137"/>
      <c r="G10" s="137"/>
      <c r="H10" s="137"/>
      <c r="I10" s="137"/>
      <c r="J10" s="137"/>
    </row>
    <row r="11" spans="1:10" ht="15" customHeight="1" x14ac:dyDescent="0.25">
      <c r="A11" s="137" t="s">
        <v>6</v>
      </c>
      <c r="B11" s="137"/>
      <c r="C11" s="137"/>
      <c r="D11" s="137"/>
      <c r="E11" s="137"/>
      <c r="F11" s="137"/>
      <c r="G11" s="137"/>
      <c r="H11" s="137"/>
      <c r="I11" s="137"/>
      <c r="J11" s="137"/>
    </row>
    <row r="12" spans="1:10" ht="30" customHeight="1" x14ac:dyDescent="0.25">
      <c r="A12" s="134" t="s">
        <v>7</v>
      </c>
      <c r="B12" s="134"/>
      <c r="C12" s="134"/>
      <c r="D12" s="134"/>
      <c r="E12" s="134"/>
      <c r="F12" s="134"/>
      <c r="G12" s="134"/>
      <c r="H12" s="134"/>
      <c r="I12" s="134"/>
      <c r="J12" s="6"/>
    </row>
    <row r="13" spans="1:10" ht="15" customHeight="1" x14ac:dyDescent="0.25">
      <c r="A13" s="7" t="s">
        <v>8</v>
      </c>
      <c r="B13" s="6"/>
      <c r="C13" s="6"/>
      <c r="D13" s="6"/>
      <c r="E13" s="6"/>
      <c r="F13" s="6"/>
      <c r="G13" s="6"/>
      <c r="H13" s="6"/>
      <c r="I13" s="6"/>
      <c r="J13" s="6"/>
    </row>
    <row r="14" spans="1:10" ht="15" customHeight="1" x14ac:dyDescent="0.25">
      <c r="A14" s="7" t="s">
        <v>9</v>
      </c>
      <c r="B14" s="6"/>
      <c r="C14" s="6"/>
      <c r="D14" s="6"/>
      <c r="E14" s="6"/>
      <c r="F14" s="6"/>
      <c r="G14" s="6"/>
      <c r="H14" s="6"/>
      <c r="I14" s="6"/>
      <c r="J14" s="6"/>
    </row>
    <row r="15" spans="1:10" ht="15" customHeight="1" x14ac:dyDescent="0.25">
      <c r="A15" s="6"/>
      <c r="B15" s="6"/>
      <c r="C15" s="6"/>
      <c r="D15" s="6"/>
      <c r="E15" s="6"/>
      <c r="F15" s="6"/>
      <c r="G15" s="6"/>
      <c r="H15" s="6"/>
      <c r="I15" s="6"/>
      <c r="J15" s="6"/>
    </row>
    <row r="16" spans="1:10" x14ac:dyDescent="0.25">
      <c r="A16" s="134" t="s">
        <v>10</v>
      </c>
      <c r="B16" s="134"/>
      <c r="C16" s="134"/>
      <c r="D16" s="134"/>
      <c r="E16" s="134"/>
      <c r="F16" s="134"/>
      <c r="G16" s="134"/>
      <c r="H16" s="5"/>
      <c r="I16" s="5"/>
      <c r="J16" s="5"/>
    </row>
    <row r="17" spans="1:9" ht="15" customHeight="1" x14ac:dyDescent="0.25">
      <c r="A17" s="134" t="s">
        <v>11</v>
      </c>
      <c r="B17" s="134"/>
      <c r="C17" s="134"/>
      <c r="D17" s="134"/>
      <c r="E17" s="134"/>
      <c r="F17" s="134"/>
      <c r="G17" s="134"/>
      <c r="H17" s="134"/>
    </row>
    <row r="18" spans="1:9" ht="15" customHeight="1" x14ac:dyDescent="0.25">
      <c r="A18" s="134" t="s">
        <v>12</v>
      </c>
      <c r="B18" s="134"/>
      <c r="C18" s="134"/>
      <c r="D18" s="134"/>
      <c r="E18" s="134"/>
      <c r="F18" s="134"/>
      <c r="G18" s="134"/>
      <c r="H18" s="134"/>
    </row>
    <row r="19" spans="1:9" ht="15" customHeight="1" x14ac:dyDescent="0.25">
      <c r="A19" s="134" t="s">
        <v>57</v>
      </c>
      <c r="B19" s="134"/>
      <c r="C19" s="134"/>
      <c r="D19" s="134"/>
      <c r="E19" s="134"/>
      <c r="F19" s="134"/>
      <c r="G19" s="134"/>
      <c r="H19" s="134"/>
    </row>
    <row r="21" spans="1:9" x14ac:dyDescent="0.25">
      <c r="A21" s="4" t="s">
        <v>13</v>
      </c>
    </row>
    <row r="22" spans="1:9" ht="30.75" customHeight="1" x14ac:dyDescent="0.25">
      <c r="A22" s="135" t="s">
        <v>14</v>
      </c>
      <c r="B22" s="135"/>
      <c r="C22" s="135"/>
      <c r="D22" s="135"/>
      <c r="E22" s="135"/>
      <c r="F22" s="135"/>
      <c r="G22" s="135"/>
      <c r="H22" s="135"/>
      <c r="I22" s="135"/>
    </row>
    <row r="23" spans="1:9" x14ac:dyDescent="0.25">
      <c r="A23" s="2" t="s">
        <v>15</v>
      </c>
    </row>
    <row r="25" spans="1:9" x14ac:dyDescent="0.25">
      <c r="A25" s="4" t="s">
        <v>16</v>
      </c>
    </row>
    <row r="26" spans="1:9" ht="45.75" customHeight="1" x14ac:dyDescent="0.25">
      <c r="A26" s="135" t="s">
        <v>17</v>
      </c>
      <c r="B26" s="135"/>
      <c r="C26" s="135"/>
      <c r="D26" s="135"/>
      <c r="E26" s="135"/>
      <c r="F26" s="135"/>
      <c r="G26" s="135"/>
      <c r="H26" s="135"/>
      <c r="I26" s="135"/>
    </row>
    <row r="30" spans="1:9" x14ac:dyDescent="0.25">
      <c r="C30" s="3"/>
    </row>
  </sheetData>
  <sheetProtection formatColumns="0" formatRows="0"/>
  <mergeCells count="11">
    <mergeCell ref="A17:H17"/>
    <mergeCell ref="A22:I22"/>
    <mergeCell ref="A26:I26"/>
    <mergeCell ref="A1:H1"/>
    <mergeCell ref="A8:H8"/>
    <mergeCell ref="A10:J10"/>
    <mergeCell ref="A11:J11"/>
    <mergeCell ref="A12:I12"/>
    <mergeCell ref="A16:G16"/>
    <mergeCell ref="A18:H18"/>
    <mergeCell ref="A19:H1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9D4A-406F-4D9E-B7E9-4176E4C3AAB4}">
  <sheetPr>
    <pageSetUpPr fitToPage="1"/>
  </sheetPr>
  <dimension ref="A1:I10"/>
  <sheetViews>
    <sheetView zoomScale="115" zoomScaleNormal="115" workbookViewId="0">
      <selection activeCell="B9" sqref="B9"/>
    </sheetView>
  </sheetViews>
  <sheetFormatPr defaultColWidth="8.85546875" defaultRowHeight="14.25" x14ac:dyDescent="0.25"/>
  <cols>
    <col min="1" max="1" width="55.85546875" style="12" bestFit="1" customWidth="1"/>
    <col min="2" max="2" width="14.7109375" style="12" customWidth="1"/>
    <col min="3" max="3" width="11.7109375" style="12" customWidth="1"/>
    <col min="4" max="5" width="12.7109375" style="12" customWidth="1"/>
    <col min="6" max="6" width="16.5703125" style="12" customWidth="1"/>
    <col min="7" max="7" width="8.85546875" style="12"/>
    <col min="8" max="8" width="0" style="12" hidden="1" customWidth="1"/>
    <col min="9" max="16384" width="8.85546875" style="12"/>
  </cols>
  <sheetData>
    <row r="1" spans="1:9" ht="18" x14ac:dyDescent="0.25">
      <c r="A1" s="138" t="s">
        <v>18</v>
      </c>
      <c r="B1" s="138"/>
      <c r="C1" s="138"/>
      <c r="D1" s="138"/>
      <c r="E1" s="138"/>
      <c r="F1" s="138"/>
      <c r="G1" s="28"/>
      <c r="H1" s="28"/>
      <c r="I1" s="25"/>
    </row>
    <row r="3" spans="1:9" ht="18.75" x14ac:dyDescent="0.25">
      <c r="A3" s="27"/>
      <c r="H3" s="26" t="s">
        <v>19</v>
      </c>
      <c r="I3" s="25"/>
    </row>
    <row r="4" spans="1:9" ht="15" thickBot="1" x14ac:dyDescent="0.3">
      <c r="G4" s="17"/>
      <c r="H4" s="17"/>
    </row>
    <row r="5" spans="1:9" ht="42.75" customHeight="1" thickBot="1" x14ac:dyDescent="0.3">
      <c r="A5" s="24" t="s">
        <v>20</v>
      </c>
      <c r="B5" s="18" t="s">
        <v>21</v>
      </c>
      <c r="C5" s="18" t="s">
        <v>22</v>
      </c>
      <c r="D5" s="18" t="s">
        <v>23</v>
      </c>
      <c r="E5" s="18" t="s">
        <v>24</v>
      </c>
      <c r="F5" s="18" t="s">
        <v>25</v>
      </c>
      <c r="G5" s="17"/>
      <c r="H5" s="17"/>
    </row>
    <row r="6" spans="1:9" ht="27" customHeight="1" x14ac:dyDescent="0.25">
      <c r="A6" s="23" t="s">
        <v>26</v>
      </c>
      <c r="B6" s="22">
        <v>0</v>
      </c>
      <c r="C6" s="21">
        <v>70</v>
      </c>
      <c r="D6" s="21">
        <v>135</v>
      </c>
      <c r="E6" s="20">
        <v>25</v>
      </c>
      <c r="F6" s="19" t="str">
        <f>IF(B6&lt;C6,"Te laag",IF(B6&gt;D6,"Te hoog",(D6-B6)/(D6-C6)*E6))</f>
        <v>Te laag</v>
      </c>
      <c r="G6" s="17"/>
    </row>
    <row r="7" spans="1:9" ht="27" customHeight="1" x14ac:dyDescent="0.25">
      <c r="A7" s="23" t="s">
        <v>27</v>
      </c>
      <c r="B7" s="22">
        <v>0</v>
      </c>
      <c r="C7" s="21">
        <v>75</v>
      </c>
      <c r="D7" s="21">
        <v>140</v>
      </c>
      <c r="E7" s="20">
        <v>25</v>
      </c>
      <c r="F7" s="19" t="str">
        <f>IF(B7&lt;C7,"Te laag",IF(B7&gt;D7,"Te hoog",(D7-B7)/(D7-C7)*E7))</f>
        <v>Te laag</v>
      </c>
      <c r="G7" s="17"/>
    </row>
    <row r="8" spans="1:9" ht="27" customHeight="1" x14ac:dyDescent="0.25">
      <c r="A8" s="23" t="s">
        <v>28</v>
      </c>
      <c r="B8" s="22">
        <v>0</v>
      </c>
      <c r="C8" s="21">
        <v>75</v>
      </c>
      <c r="D8" s="21">
        <v>150</v>
      </c>
      <c r="E8" s="20">
        <v>15</v>
      </c>
      <c r="F8" s="19" t="str">
        <f>IF(B8&lt;C8,"Te laag",IF(B8&gt;D8,"Te hoog",(D8-B8)/(D8-C8)*E8))</f>
        <v>Te laag</v>
      </c>
      <c r="G8" s="17"/>
      <c r="H8" s="17"/>
    </row>
    <row r="9" spans="1:9" ht="15" thickBot="1" x14ac:dyDescent="0.3"/>
    <row r="10" spans="1:9" ht="27.75" customHeight="1" thickBot="1" x14ac:dyDescent="0.3">
      <c r="A10" s="16"/>
      <c r="B10" s="15"/>
      <c r="C10" s="15"/>
      <c r="D10" s="15"/>
      <c r="E10" s="14" t="s">
        <v>29</v>
      </c>
      <c r="F10" s="13">
        <f>SUM(F6:F8)</f>
        <v>0</v>
      </c>
    </row>
  </sheetData>
  <mergeCells count="1">
    <mergeCell ref="A1:F1"/>
  </mergeCells>
  <pageMargins left="0.70866141732283472" right="0.70866141732283472" top="1.37" bottom="0.74803149606299213" header="0.31496062992125984" footer="0.31496062992125984"/>
  <pageSetup paperSize="9" scale="73"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1F682-B420-4070-9434-1BEE28E11506}">
  <sheetPr>
    <pageSetUpPr fitToPage="1"/>
  </sheetPr>
  <dimension ref="A1:W33"/>
  <sheetViews>
    <sheetView tabSelected="1" zoomScale="115" zoomScaleNormal="115" workbookViewId="0">
      <selection activeCell="B4" sqref="B4:L4"/>
    </sheetView>
  </sheetViews>
  <sheetFormatPr defaultColWidth="8.85546875" defaultRowHeight="14.25" x14ac:dyDescent="0.2"/>
  <cols>
    <col min="1" max="1" width="6.85546875" style="31" customWidth="1"/>
    <col min="2" max="2" width="49" style="29" customWidth="1"/>
    <col min="3" max="3" width="13.5703125" style="29" customWidth="1"/>
    <col min="4" max="4" width="20.140625" style="29" customWidth="1"/>
    <col min="5" max="5" width="7.85546875" style="30" customWidth="1"/>
    <col min="6" max="6" width="20.28515625" style="29" customWidth="1"/>
    <col min="7" max="7" width="10.5703125" style="29" customWidth="1"/>
    <col min="8" max="8" width="8.85546875" style="30"/>
    <col min="9" max="9" width="16.140625" style="29" customWidth="1"/>
    <col min="10" max="10" width="10.5703125" style="30" customWidth="1"/>
    <col min="11" max="11" width="8.85546875" style="30"/>
    <col min="12" max="12" width="16.140625" style="29" customWidth="1"/>
    <col min="13" max="13" width="13.28515625" style="30" customWidth="1"/>
    <col min="14" max="14" width="22" style="30" customWidth="1"/>
    <col min="15" max="15" width="8.85546875" style="29"/>
    <col min="16" max="16" width="10.28515625" style="29" customWidth="1"/>
    <col min="17" max="16384" width="8.85546875" style="29"/>
  </cols>
  <sheetData>
    <row r="1" spans="1:23" ht="18" x14ac:dyDescent="0.25">
      <c r="B1" s="91" t="s">
        <v>30</v>
      </c>
      <c r="C1" s="91"/>
      <c r="D1" s="91"/>
    </row>
    <row r="3" spans="1:23" s="69" customFormat="1" ht="29.45" customHeight="1" thickBot="1" x14ac:dyDescent="0.3">
      <c r="A3" s="72"/>
      <c r="B3" s="139" t="s">
        <v>31</v>
      </c>
      <c r="C3" s="139"/>
      <c r="D3" s="139"/>
      <c r="E3" s="140"/>
      <c r="F3" s="140"/>
      <c r="G3" s="140"/>
      <c r="H3" s="140"/>
      <c r="I3" s="140"/>
      <c r="J3" s="140"/>
      <c r="K3" s="140"/>
      <c r="L3" s="140"/>
      <c r="M3" s="71"/>
      <c r="N3" s="70"/>
    </row>
    <row r="4" spans="1:23" ht="83.25" customHeight="1" x14ac:dyDescent="0.2">
      <c r="A4" s="68"/>
      <c r="B4" s="141" t="s">
        <v>32</v>
      </c>
      <c r="C4" s="141"/>
      <c r="D4" s="141"/>
      <c r="E4" s="142"/>
      <c r="F4" s="142"/>
      <c r="G4" s="142"/>
      <c r="H4" s="142"/>
      <c r="I4" s="143"/>
      <c r="J4" s="143"/>
      <c r="K4" s="144"/>
      <c r="L4" s="144"/>
      <c r="N4" s="67"/>
      <c r="O4" s="73"/>
      <c r="P4" s="73"/>
      <c r="Q4" s="73"/>
      <c r="R4" s="73"/>
      <c r="S4" s="73"/>
      <c r="T4" s="73"/>
      <c r="U4" s="73"/>
      <c r="V4" s="73"/>
      <c r="W4" s="73"/>
    </row>
    <row r="5" spans="1:23" ht="18" customHeight="1" x14ac:dyDescent="0.25">
      <c r="A5" s="66"/>
      <c r="B5" s="87"/>
      <c r="C5" s="87"/>
      <c r="D5" s="87"/>
      <c r="E5" s="145" t="s">
        <v>33</v>
      </c>
      <c r="F5" s="146"/>
      <c r="G5" s="147"/>
      <c r="H5" s="145" t="s">
        <v>34</v>
      </c>
      <c r="I5" s="146"/>
      <c r="J5" s="147"/>
      <c r="K5" s="148" t="s">
        <v>35</v>
      </c>
      <c r="L5" s="149"/>
      <c r="M5" s="150"/>
      <c r="N5" s="65" t="s">
        <v>36</v>
      </c>
      <c r="O5" s="73"/>
      <c r="P5" s="73"/>
      <c r="Q5" s="73"/>
      <c r="R5" s="73"/>
      <c r="S5" s="73"/>
      <c r="T5" s="73"/>
      <c r="U5" s="73"/>
      <c r="V5" s="73"/>
      <c r="W5" s="73"/>
    </row>
    <row r="6" spans="1:23" ht="17.25" customHeight="1" thickBot="1" x14ac:dyDescent="0.25">
      <c r="A6" s="64" t="s">
        <v>37</v>
      </c>
      <c r="B6" s="101" t="s">
        <v>38</v>
      </c>
      <c r="C6" s="101"/>
      <c r="D6" s="101"/>
      <c r="E6" s="85" t="s">
        <v>39</v>
      </c>
      <c r="F6" s="59" t="s">
        <v>40</v>
      </c>
      <c r="G6" s="86" t="s">
        <v>41</v>
      </c>
      <c r="H6" s="62" t="s">
        <v>42</v>
      </c>
      <c r="I6" s="61" t="s">
        <v>40</v>
      </c>
      <c r="J6" s="63" t="s">
        <v>41</v>
      </c>
      <c r="K6" s="60" t="s">
        <v>42</v>
      </c>
      <c r="L6" s="59" t="s">
        <v>40</v>
      </c>
      <c r="M6" s="86" t="s">
        <v>41</v>
      </c>
      <c r="N6" s="58" t="s">
        <v>41</v>
      </c>
      <c r="O6" s="73"/>
      <c r="P6" s="73"/>
      <c r="Q6" s="73"/>
      <c r="R6" s="73"/>
      <c r="S6" s="73"/>
      <c r="T6" s="73"/>
      <c r="U6" s="73"/>
      <c r="V6" s="73"/>
      <c r="W6" s="73"/>
    </row>
    <row r="7" spans="1:23" ht="21" customHeight="1" x14ac:dyDescent="0.2">
      <c r="A7" s="44">
        <v>40</v>
      </c>
      <c r="B7" s="111" t="s">
        <v>43</v>
      </c>
      <c r="C7" s="103" t="s">
        <v>44</v>
      </c>
      <c r="D7" s="104" t="s">
        <v>45</v>
      </c>
      <c r="E7" s="95"/>
      <c r="F7" s="84"/>
      <c r="G7" s="39">
        <f>IFERROR( INDEX(Eenheidstarieven!$B$6:$B$8, MATCH('Urenbesteding per inspectie'!F7,Eenheidstarieven!$A$6:$A$8,0)) * E7,0)</f>
        <v>0</v>
      </c>
      <c r="H7" s="56"/>
      <c r="I7" s="55"/>
      <c r="J7" s="75">
        <f>IFERROR( INDEX(Eenheidstarieven!$B$6:$B$8, MATCH('Urenbesteding per inspectie'!I7,Eenheidstarieven!$A$6:$A$8,0)) * H7,0)</f>
        <v>0</v>
      </c>
      <c r="K7" s="56"/>
      <c r="L7" s="55"/>
      <c r="M7" s="75">
        <f>IFERROR( INDEX(Eenheidstarieven!$B$6:$B$8, MATCH('Urenbesteding per inspectie'!L7,Eenheidstarieven!$A$6:$A$8,0)) * K7,0)</f>
        <v>0</v>
      </c>
      <c r="N7" s="76">
        <f>A7*(G7+J7+M7)</f>
        <v>0</v>
      </c>
      <c r="O7" s="73"/>
      <c r="P7" s="74"/>
      <c r="Q7" s="73"/>
      <c r="R7" s="73"/>
      <c r="S7" s="73"/>
      <c r="T7" s="73"/>
      <c r="U7" s="73"/>
      <c r="V7" s="73"/>
      <c r="W7" s="73"/>
    </row>
    <row r="8" spans="1:23" ht="21" customHeight="1" x14ac:dyDescent="0.2">
      <c r="A8" s="40">
        <v>20</v>
      </c>
      <c r="B8" s="112" t="s">
        <v>46</v>
      </c>
      <c r="C8" s="105" t="s">
        <v>44</v>
      </c>
      <c r="D8" s="106" t="s">
        <v>45</v>
      </c>
      <c r="E8" s="96"/>
      <c r="F8" s="80"/>
      <c r="G8" s="39">
        <f>IFERROR( INDEX(Eenheidstarieven!$B$6:$B$8, MATCH('Urenbesteding per inspectie'!F8,Eenheidstarieven!$A$6:$A$8,0)) * E8,0)</f>
        <v>0</v>
      </c>
      <c r="H8" s="37"/>
      <c r="I8" s="80"/>
      <c r="J8" s="39">
        <f>IFERROR( INDEX(Eenheidstarieven!$B$6:$B$8, MATCH('Urenbesteding per inspectie'!I8,Eenheidstarieven!$A$6:$A$8,0)) * H8,0)</f>
        <v>0</v>
      </c>
      <c r="K8" s="37"/>
      <c r="L8" s="80"/>
      <c r="M8" s="39">
        <f>IFERROR( INDEX(Eenheidstarieven!$B$6:$B$8, MATCH('Urenbesteding per inspectie'!L8,Eenheidstarieven!$A$6:$A$8,0)) * K8,0)</f>
        <v>0</v>
      </c>
      <c r="N8" s="36">
        <f t="shared" ref="N8:N27" si="0">A8*(G8+J8+M8)</f>
        <v>0</v>
      </c>
      <c r="O8" s="73"/>
      <c r="P8" s="73"/>
      <c r="Q8" s="73"/>
      <c r="R8" s="73"/>
      <c r="S8" s="73"/>
      <c r="T8" s="73"/>
      <c r="U8" s="73"/>
      <c r="V8" s="73"/>
      <c r="W8" s="73"/>
    </row>
    <row r="9" spans="1:23" ht="21" customHeight="1" x14ac:dyDescent="0.2">
      <c r="A9" s="44">
        <v>80</v>
      </c>
      <c r="B9" s="111" t="s">
        <v>47</v>
      </c>
      <c r="C9" s="103" t="s">
        <v>44</v>
      </c>
      <c r="D9" s="104" t="s">
        <v>48</v>
      </c>
      <c r="E9" s="97"/>
      <c r="F9" s="79"/>
      <c r="G9" s="50">
        <f>IFERROR( INDEX(Eenheidstarieven!$B$6:$B$8, MATCH('Urenbesteding per inspectie'!F9,Eenheidstarieven!$A$6:$A$8,0)) * E9,0)</f>
        <v>0</v>
      </c>
      <c r="H9" s="49"/>
      <c r="I9" s="79"/>
      <c r="J9" s="50">
        <f>IFERROR( INDEX(Eenheidstarieven!$B$6:$B$8, MATCH('Urenbesteding per inspectie'!I9,Eenheidstarieven!$A$6:$A$8,0)) * H9,0)</f>
        <v>0</v>
      </c>
      <c r="K9" s="49"/>
      <c r="L9" s="79"/>
      <c r="M9" s="50">
        <f>IFERROR( INDEX(Eenheidstarieven!$B$6:$B$8, MATCH('Urenbesteding per inspectie'!L9,Eenheidstarieven!$A$6:$A$8,0)) * K9,0)</f>
        <v>0</v>
      </c>
      <c r="N9" s="48">
        <f t="shared" si="0"/>
        <v>0</v>
      </c>
      <c r="O9" s="73"/>
      <c r="P9" s="73"/>
      <c r="Q9" s="73"/>
      <c r="R9" s="73"/>
      <c r="S9" s="73"/>
      <c r="T9" s="73"/>
      <c r="U9" s="73"/>
      <c r="V9" s="73"/>
      <c r="W9" s="73"/>
    </row>
    <row r="10" spans="1:23" ht="21" customHeight="1" thickBot="1" x14ac:dyDescent="0.25">
      <c r="A10" s="40">
        <v>40</v>
      </c>
      <c r="B10" s="112" t="s">
        <v>49</v>
      </c>
      <c r="C10" s="105" t="s">
        <v>44</v>
      </c>
      <c r="D10" s="106" t="s">
        <v>48</v>
      </c>
      <c r="E10" s="98"/>
      <c r="F10" s="80"/>
      <c r="G10" s="39">
        <f>IFERROR( INDEX(Eenheidstarieven!$B$6:$B$8, MATCH('Urenbesteding per inspectie'!F10,Eenheidstarieven!$A$6:$A$8,0)) * E10,0)</f>
        <v>0</v>
      </c>
      <c r="H10" s="37"/>
      <c r="I10" s="80"/>
      <c r="J10" s="39">
        <f>IFERROR( INDEX(Eenheidstarieven!$B$6:$B$8, MATCH('Urenbesteding per inspectie'!I10,Eenheidstarieven!$A$6:$A$8,0)) * H10,0)</f>
        <v>0</v>
      </c>
      <c r="K10" s="37"/>
      <c r="L10" s="80"/>
      <c r="M10" s="39">
        <f>IFERROR( INDEX(Eenheidstarieven!$B$6:$B$8, MATCH('Urenbesteding per inspectie'!L10,Eenheidstarieven!$A$6:$A$8,0)) * K10,0)</f>
        <v>0</v>
      </c>
      <c r="N10" s="36">
        <f t="shared" si="0"/>
        <v>0</v>
      </c>
      <c r="O10" s="73"/>
      <c r="P10" s="73"/>
      <c r="Q10" s="73"/>
      <c r="R10" s="73"/>
      <c r="S10" s="73"/>
      <c r="T10" s="73"/>
      <c r="U10" s="73"/>
      <c r="V10" s="73"/>
      <c r="W10" s="73"/>
    </row>
    <row r="11" spans="1:23" ht="21" customHeight="1" x14ac:dyDescent="0.2">
      <c r="A11" s="44">
        <v>40</v>
      </c>
      <c r="B11" s="111" t="s">
        <v>47</v>
      </c>
      <c r="C11" s="103" t="s">
        <v>44</v>
      </c>
      <c r="D11" s="104" t="s">
        <v>50</v>
      </c>
      <c r="E11" s="99"/>
      <c r="F11" s="81"/>
      <c r="G11" s="43">
        <f>IFERROR( INDEX(Eenheidstarieven!$B$6:$B$8, MATCH('Urenbesteding per inspectie'!F11,Eenheidstarieven!$A$6:$A$8,0)) * E11,0)</f>
        <v>0</v>
      </c>
      <c r="H11" s="42"/>
      <c r="I11" s="81"/>
      <c r="J11" s="43">
        <f>IFERROR( INDEX(Eenheidstarieven!$B$6:$B$8, MATCH('Urenbesteding per inspectie'!I11,Eenheidstarieven!$A$6:$A$8,0)) * H11,0)</f>
        <v>0</v>
      </c>
      <c r="K11" s="42"/>
      <c r="L11" s="81"/>
      <c r="M11" s="43">
        <f>IFERROR( INDEX(Eenheidstarieven!$B$6:$B$8, MATCH('Urenbesteding per inspectie'!L11,Eenheidstarieven!$A$6:$A$8,0)) * K11,0)</f>
        <v>0</v>
      </c>
      <c r="N11" s="41">
        <f t="shared" si="0"/>
        <v>0</v>
      </c>
      <c r="O11" s="73"/>
      <c r="P11" s="73"/>
      <c r="Q11" s="73"/>
      <c r="R11" s="73"/>
      <c r="S11" s="73"/>
      <c r="T11" s="73"/>
      <c r="U11" s="73"/>
      <c r="V11" s="73"/>
      <c r="W11" s="73"/>
    </row>
    <row r="12" spans="1:23" ht="21" customHeight="1" thickBot="1" x14ac:dyDescent="0.25">
      <c r="A12" s="82">
        <v>20</v>
      </c>
      <c r="B12" s="112" t="s">
        <v>49</v>
      </c>
      <c r="C12" s="105" t="s">
        <v>44</v>
      </c>
      <c r="D12" s="106" t="s">
        <v>50</v>
      </c>
      <c r="E12" s="100"/>
      <c r="F12" s="83"/>
      <c r="G12" s="47">
        <f>IFERROR( INDEX(Eenheidstarieven!$B$6:$B$8, MATCH('Urenbesteding per inspectie'!F12,Eenheidstarieven!$A$6:$A$8,0)) * E12,0)</f>
        <v>0</v>
      </c>
      <c r="H12" s="46"/>
      <c r="I12" s="83"/>
      <c r="J12" s="47">
        <f>IFERROR( INDEX(Eenheidstarieven!$B$6:$B$8, MATCH('Urenbesteding per inspectie'!I12,Eenheidstarieven!$A$6:$A$8,0)) * H12,0)</f>
        <v>0</v>
      </c>
      <c r="K12" s="46"/>
      <c r="L12" s="83"/>
      <c r="M12" s="47">
        <f>IFERROR( INDEX(Eenheidstarieven!$B$6:$B$8, MATCH('Urenbesteding per inspectie'!L12,Eenheidstarieven!$A$6:$A$8,0)) * K12,0)</f>
        <v>0</v>
      </c>
      <c r="N12" s="45">
        <f t="shared" si="0"/>
        <v>0</v>
      </c>
      <c r="O12" s="73"/>
      <c r="P12" s="73"/>
      <c r="Q12" s="73"/>
      <c r="R12" s="73"/>
      <c r="S12" s="73"/>
      <c r="T12" s="73"/>
      <c r="U12" s="73"/>
      <c r="V12" s="73"/>
      <c r="W12" s="73"/>
    </row>
    <row r="13" spans="1:23" ht="21" customHeight="1" x14ac:dyDescent="0.2">
      <c r="A13" s="44">
        <v>40</v>
      </c>
      <c r="B13" s="111" t="s">
        <v>43</v>
      </c>
      <c r="C13" s="103" t="s">
        <v>44</v>
      </c>
      <c r="D13" s="104" t="s">
        <v>51</v>
      </c>
      <c r="E13" s="99"/>
      <c r="F13" s="81"/>
      <c r="G13" s="43">
        <f>IFERROR( INDEX(Eenheidstarieven!$B$6:$B$8, MATCH('Urenbesteding per inspectie'!F13,Eenheidstarieven!$A$6:$A$8,0)) * E13,0)</f>
        <v>0</v>
      </c>
      <c r="H13" s="42"/>
      <c r="I13" s="81"/>
      <c r="J13" s="43">
        <f>IFERROR( INDEX(Eenheidstarieven!$B$6:$B$8, MATCH('Urenbesteding per inspectie'!I13,Eenheidstarieven!$A$6:$A$8,0)) * H13,0)</f>
        <v>0</v>
      </c>
      <c r="K13" s="42"/>
      <c r="L13" s="81"/>
      <c r="M13" s="43">
        <f>IFERROR( INDEX(Eenheidstarieven!$B$6:$B$8, MATCH('Urenbesteding per inspectie'!L13,Eenheidstarieven!$A$6:$A$8,0)) * K13,0)</f>
        <v>0</v>
      </c>
      <c r="N13" s="41">
        <f t="shared" si="0"/>
        <v>0</v>
      </c>
      <c r="O13" s="73"/>
      <c r="P13" s="73"/>
      <c r="Q13" s="73"/>
      <c r="R13" s="73"/>
      <c r="S13" s="73"/>
      <c r="T13" s="73"/>
      <c r="U13" s="73"/>
      <c r="V13" s="73"/>
      <c r="W13" s="73"/>
    </row>
    <row r="14" spans="1:23" ht="21" customHeight="1" thickBot="1" x14ac:dyDescent="0.25">
      <c r="A14" s="40">
        <v>20</v>
      </c>
      <c r="B14" s="112" t="s">
        <v>49</v>
      </c>
      <c r="C14" s="105" t="s">
        <v>44</v>
      </c>
      <c r="D14" s="106" t="s">
        <v>51</v>
      </c>
      <c r="E14" s="98"/>
      <c r="F14" s="80"/>
      <c r="G14" s="39">
        <f>IFERROR( INDEX(Eenheidstarieven!$B$6:$B$8, MATCH('Urenbesteding per inspectie'!F14,Eenheidstarieven!$A$6:$A$8,0)) * E14,0)</f>
        <v>0</v>
      </c>
      <c r="H14" s="37"/>
      <c r="I14" s="80"/>
      <c r="J14" s="39">
        <f>IFERROR( INDEX(Eenheidstarieven!$B$6:$B$8, MATCH('Urenbesteding per inspectie'!I14,Eenheidstarieven!$A$6:$A$8,0)) * H14,0)</f>
        <v>0</v>
      </c>
      <c r="K14" s="37"/>
      <c r="L14" s="80"/>
      <c r="M14" s="39">
        <f>IFERROR( INDEX(Eenheidstarieven!$B$6:$B$8, MATCH('Urenbesteding per inspectie'!L14,Eenheidstarieven!$A$6:$A$8,0)) * K14,0)</f>
        <v>0</v>
      </c>
      <c r="N14" s="36">
        <f t="shared" si="0"/>
        <v>0</v>
      </c>
      <c r="O14" s="73"/>
      <c r="P14" s="73"/>
      <c r="Q14" s="73"/>
      <c r="R14" s="73"/>
      <c r="S14" s="73"/>
      <c r="T14" s="73"/>
      <c r="U14" s="73"/>
      <c r="V14" s="73"/>
      <c r="W14" s="73"/>
    </row>
    <row r="15" spans="1:23" ht="5.25" customHeight="1" thickBot="1" x14ac:dyDescent="0.25">
      <c r="A15" s="117"/>
      <c r="B15" s="118"/>
      <c r="C15" s="119"/>
      <c r="D15" s="119"/>
      <c r="E15" s="127"/>
      <c r="F15" s="128"/>
      <c r="G15" s="129"/>
      <c r="H15" s="130"/>
      <c r="I15" s="128"/>
      <c r="J15" s="129"/>
      <c r="K15" s="130"/>
      <c r="L15" s="128"/>
      <c r="M15" s="129"/>
      <c r="N15" s="131"/>
      <c r="O15" s="73"/>
      <c r="P15" s="73"/>
      <c r="Q15" s="73"/>
      <c r="R15" s="73"/>
      <c r="S15" s="73"/>
      <c r="T15" s="73"/>
      <c r="U15" s="73"/>
      <c r="V15" s="73"/>
      <c r="W15" s="73"/>
    </row>
    <row r="16" spans="1:23" ht="21" customHeight="1" x14ac:dyDescent="0.2">
      <c r="A16" s="44">
        <v>40</v>
      </c>
      <c r="B16" s="111" t="s">
        <v>43</v>
      </c>
      <c r="C16" s="103" t="s">
        <v>52</v>
      </c>
      <c r="D16" s="104" t="s">
        <v>45</v>
      </c>
      <c r="E16" s="99"/>
      <c r="F16" s="81"/>
      <c r="G16" s="43">
        <f>IFERROR( INDEX(Eenheidstarieven!$B$6:$B$8, MATCH('Urenbesteding per inspectie'!F16,Eenheidstarieven!$A$6:$A$8,0)) * E16,0)</f>
        <v>0</v>
      </c>
      <c r="H16" s="42"/>
      <c r="I16" s="81"/>
      <c r="J16" s="43">
        <f>IFERROR( INDEX(Eenheidstarieven!$B$6:$B$8, MATCH('Urenbesteding per inspectie'!I16,Eenheidstarieven!$A$6:$A$8,0)) * H16,0)</f>
        <v>0</v>
      </c>
      <c r="K16" s="42"/>
      <c r="L16" s="81"/>
      <c r="M16" s="43">
        <f>IFERROR( INDEX(Eenheidstarieven!$B$6:$B$8, MATCH('Urenbesteding per inspectie'!L16,Eenheidstarieven!$A$6:$A$8,0)) * K16,0)</f>
        <v>0</v>
      </c>
      <c r="N16" s="41">
        <f>A16*(G16+J16+M16)</f>
        <v>0</v>
      </c>
      <c r="O16" s="73"/>
      <c r="P16" s="73"/>
      <c r="Q16" s="73"/>
      <c r="R16" s="73"/>
      <c r="S16" s="73"/>
      <c r="T16" s="73"/>
      <c r="U16" s="73"/>
      <c r="V16" s="73"/>
      <c r="W16" s="73"/>
    </row>
    <row r="17" spans="1:23" ht="21" customHeight="1" thickBot="1" x14ac:dyDescent="0.25">
      <c r="A17" s="40">
        <v>20</v>
      </c>
      <c r="B17" s="112" t="s">
        <v>46</v>
      </c>
      <c r="C17" s="105" t="s">
        <v>52</v>
      </c>
      <c r="D17" s="106" t="s">
        <v>45</v>
      </c>
      <c r="E17" s="98"/>
      <c r="F17" s="80"/>
      <c r="G17" s="39">
        <f>IFERROR( INDEX(Eenheidstarieven!$B$6:$B$8, MATCH('Urenbesteding per inspectie'!F17,Eenheidstarieven!$A$6:$A$8,0)) * E17,0)</f>
        <v>0</v>
      </c>
      <c r="H17" s="37"/>
      <c r="I17" s="80"/>
      <c r="J17" s="39">
        <f>IFERROR( INDEX(Eenheidstarieven!$B$6:$B$8, MATCH('Urenbesteding per inspectie'!I17,Eenheidstarieven!$A$6:$A$8,0)) * H17,0)</f>
        <v>0</v>
      </c>
      <c r="K17" s="37"/>
      <c r="L17" s="80"/>
      <c r="M17" s="39">
        <f>IFERROR( INDEX(Eenheidstarieven!$B$6:$B$8, MATCH('Urenbesteding per inspectie'!L17,Eenheidstarieven!$A$6:$A$8,0)) * K17,0)</f>
        <v>0</v>
      </c>
      <c r="N17" s="36">
        <f t="shared" si="0"/>
        <v>0</v>
      </c>
      <c r="O17" s="73"/>
      <c r="P17" s="73"/>
      <c r="Q17" s="73"/>
      <c r="R17" s="73"/>
      <c r="S17" s="73"/>
      <c r="T17" s="73"/>
      <c r="U17" s="73"/>
      <c r="V17" s="73"/>
      <c r="W17" s="73"/>
    </row>
    <row r="18" spans="1:23" ht="21" customHeight="1" x14ac:dyDescent="0.2">
      <c r="A18" s="57">
        <v>80</v>
      </c>
      <c r="B18" s="123" t="s">
        <v>47</v>
      </c>
      <c r="C18" s="102" t="s">
        <v>52</v>
      </c>
      <c r="D18" s="124" t="s">
        <v>48</v>
      </c>
      <c r="E18" s="97"/>
      <c r="F18" s="79"/>
      <c r="G18" s="50">
        <f>IFERROR( INDEX(Eenheidstarieven!$B$6:$B$8, MATCH('Urenbesteding per inspectie'!F18,Eenheidstarieven!$A$6:$A$8,0)) * E18,0)</f>
        <v>0</v>
      </c>
      <c r="H18" s="49"/>
      <c r="I18" s="79"/>
      <c r="J18" s="50">
        <f>IFERROR( INDEX(Eenheidstarieven!$B$6:$B$8, MATCH('Urenbesteding per inspectie'!I18,Eenheidstarieven!$A$6:$A$8,0)) * H18,0)</f>
        <v>0</v>
      </c>
      <c r="K18" s="49"/>
      <c r="L18" s="79"/>
      <c r="M18" s="50">
        <f>IFERROR( INDEX(Eenheidstarieven!$B$6:$B$8, MATCH('Urenbesteding per inspectie'!L18,Eenheidstarieven!$A$6:$A$8,0)) * K18,0)</f>
        <v>0</v>
      </c>
      <c r="N18" s="48">
        <f t="shared" si="0"/>
        <v>0</v>
      </c>
      <c r="O18" s="73"/>
      <c r="P18" s="73"/>
      <c r="Q18" s="73"/>
      <c r="R18" s="73"/>
      <c r="S18" s="73"/>
      <c r="T18" s="73"/>
      <c r="U18" s="73"/>
      <c r="V18" s="73"/>
      <c r="W18" s="73"/>
    </row>
    <row r="19" spans="1:23" ht="21" customHeight="1" thickBot="1" x14ac:dyDescent="0.25">
      <c r="A19" s="82">
        <v>40</v>
      </c>
      <c r="B19" s="125" t="s">
        <v>49</v>
      </c>
      <c r="C19" s="107" t="s">
        <v>52</v>
      </c>
      <c r="D19" s="126" t="s">
        <v>48</v>
      </c>
      <c r="E19" s="100"/>
      <c r="F19" s="83"/>
      <c r="G19" s="47">
        <f>IFERROR( INDEX(Eenheidstarieven!$B$6:$B$8, MATCH('Urenbesteding per inspectie'!F19,Eenheidstarieven!$A$6:$A$8,0)) * E19,0)</f>
        <v>0</v>
      </c>
      <c r="H19" s="46"/>
      <c r="I19" s="83"/>
      <c r="J19" s="47">
        <f>IFERROR( INDEX(Eenheidstarieven!$B$6:$B$8, MATCH('Urenbesteding per inspectie'!I19,Eenheidstarieven!$A$6:$A$8,0)) * H19,0)</f>
        <v>0</v>
      </c>
      <c r="K19" s="46"/>
      <c r="L19" s="83"/>
      <c r="M19" s="47">
        <f>IFERROR( INDEX(Eenheidstarieven!$B$6:$B$8, MATCH('Urenbesteding per inspectie'!L19,Eenheidstarieven!$A$6:$A$8,0)) * K19,0)</f>
        <v>0</v>
      </c>
      <c r="N19" s="45">
        <f t="shared" si="0"/>
        <v>0</v>
      </c>
      <c r="O19" s="73"/>
      <c r="P19" s="73"/>
      <c r="Q19" s="73"/>
      <c r="R19" s="73"/>
      <c r="S19" s="73"/>
      <c r="T19" s="73"/>
      <c r="U19" s="73"/>
      <c r="V19" s="73"/>
      <c r="W19" s="73"/>
    </row>
    <row r="20" spans="1:23" ht="21" customHeight="1" x14ac:dyDescent="0.2">
      <c r="A20" s="44">
        <v>40</v>
      </c>
      <c r="B20" s="111" t="s">
        <v>47</v>
      </c>
      <c r="C20" s="103" t="s">
        <v>52</v>
      </c>
      <c r="D20" s="104" t="s">
        <v>50</v>
      </c>
      <c r="E20" s="99"/>
      <c r="F20" s="81"/>
      <c r="G20" s="43">
        <f>IFERROR( INDEX(Eenheidstarieven!$B$6:$B$8, MATCH('Urenbesteding per inspectie'!F20,Eenheidstarieven!$A$6:$A$8,0)) * E20,0)</f>
        <v>0</v>
      </c>
      <c r="H20" s="42"/>
      <c r="I20" s="81"/>
      <c r="J20" s="43">
        <f>IFERROR( INDEX(Eenheidstarieven!$B$6:$B$8, MATCH('Urenbesteding per inspectie'!I20,Eenheidstarieven!$A$6:$A$8,0)) * H20,0)</f>
        <v>0</v>
      </c>
      <c r="K20" s="42"/>
      <c r="L20" s="81"/>
      <c r="M20" s="43">
        <f>IFERROR( INDEX(Eenheidstarieven!$B$6:$B$8, MATCH('Urenbesteding per inspectie'!L20,Eenheidstarieven!$A$6:$A$8,0)) * K20,0)</f>
        <v>0</v>
      </c>
      <c r="N20" s="41">
        <f t="shared" si="0"/>
        <v>0</v>
      </c>
      <c r="O20" s="73"/>
      <c r="P20" s="73"/>
      <c r="Q20" s="73"/>
      <c r="R20" s="73"/>
      <c r="S20" s="73"/>
      <c r="T20" s="73"/>
      <c r="U20" s="73"/>
      <c r="V20" s="73"/>
      <c r="W20" s="73"/>
    </row>
    <row r="21" spans="1:23" ht="21" customHeight="1" thickBot="1" x14ac:dyDescent="0.25">
      <c r="A21" s="40">
        <v>20</v>
      </c>
      <c r="B21" s="112" t="s">
        <v>49</v>
      </c>
      <c r="C21" s="105" t="s">
        <v>52</v>
      </c>
      <c r="D21" s="106" t="s">
        <v>50</v>
      </c>
      <c r="E21" s="98"/>
      <c r="F21" s="80"/>
      <c r="G21" s="39">
        <f>IFERROR( INDEX(Eenheidstarieven!$B$6:$B$8, MATCH('Urenbesteding per inspectie'!F21,Eenheidstarieven!$A$6:$A$8,0)) * E21,0)</f>
        <v>0</v>
      </c>
      <c r="H21" s="37"/>
      <c r="I21" s="80"/>
      <c r="J21" s="39">
        <f>IFERROR( INDEX(Eenheidstarieven!$B$6:$B$8, MATCH('Urenbesteding per inspectie'!I21,Eenheidstarieven!$A$6:$A$8,0)) * H21,0)</f>
        <v>0</v>
      </c>
      <c r="K21" s="37"/>
      <c r="L21" s="80"/>
      <c r="M21" s="39">
        <f>IFERROR( INDEX(Eenheidstarieven!$B$6:$B$8, MATCH('Urenbesteding per inspectie'!L21,Eenheidstarieven!$A$6:$A$8,0)) * K21,0)</f>
        <v>0</v>
      </c>
      <c r="N21" s="36">
        <f t="shared" si="0"/>
        <v>0</v>
      </c>
      <c r="O21" s="73"/>
      <c r="P21" s="73"/>
      <c r="Q21" s="73"/>
      <c r="R21" s="73"/>
      <c r="S21" s="73"/>
      <c r="T21" s="73"/>
      <c r="U21" s="73"/>
      <c r="V21" s="73"/>
      <c r="W21" s="73"/>
    </row>
    <row r="22" spans="1:23" ht="21" customHeight="1" x14ac:dyDescent="0.2">
      <c r="A22" s="44">
        <v>40</v>
      </c>
      <c r="B22" s="111" t="s">
        <v>43</v>
      </c>
      <c r="C22" s="103" t="s">
        <v>52</v>
      </c>
      <c r="D22" s="104" t="s">
        <v>51</v>
      </c>
      <c r="E22" s="99"/>
      <c r="F22" s="81"/>
      <c r="G22" s="43">
        <f>IFERROR( INDEX(Eenheidstarieven!$B$6:$B$8, MATCH('Urenbesteding per inspectie'!F22,Eenheidstarieven!$A$6:$A$8,0)) * E22,0)</f>
        <v>0</v>
      </c>
      <c r="H22" s="42"/>
      <c r="I22" s="81"/>
      <c r="J22" s="43">
        <f>IFERROR( INDEX(Eenheidstarieven!$B$6:$B$8, MATCH('Urenbesteding per inspectie'!I22,Eenheidstarieven!$A$6:$A$8,0)) * H22,0)</f>
        <v>0</v>
      </c>
      <c r="K22" s="42"/>
      <c r="L22" s="81"/>
      <c r="M22" s="43">
        <f>IFERROR( INDEX(Eenheidstarieven!$B$6:$B$8, MATCH('Urenbesteding per inspectie'!L22,Eenheidstarieven!$A$6:$A$8,0)) * K22,0)</f>
        <v>0</v>
      </c>
      <c r="N22" s="41">
        <f t="shared" si="0"/>
        <v>0</v>
      </c>
      <c r="O22" s="73"/>
      <c r="P22" s="73"/>
      <c r="Q22" s="73"/>
      <c r="R22" s="73"/>
      <c r="S22" s="73"/>
      <c r="T22" s="73"/>
      <c r="U22" s="73"/>
      <c r="V22" s="73"/>
      <c r="W22" s="73"/>
    </row>
    <row r="23" spans="1:23" ht="21" customHeight="1" thickBot="1" x14ac:dyDescent="0.25">
      <c r="A23" s="40">
        <v>20</v>
      </c>
      <c r="B23" s="112" t="s">
        <v>49</v>
      </c>
      <c r="C23" s="105" t="s">
        <v>52</v>
      </c>
      <c r="D23" s="106" t="s">
        <v>51</v>
      </c>
      <c r="E23" s="98"/>
      <c r="F23" s="80"/>
      <c r="G23" s="39">
        <f>IFERROR( INDEX(Eenheidstarieven!$B$6:$B$8, MATCH('Urenbesteding per inspectie'!F23,Eenheidstarieven!$A$6:$A$8,0)) * E23,0)</f>
        <v>0</v>
      </c>
      <c r="H23" s="37"/>
      <c r="I23" s="80"/>
      <c r="J23" s="39">
        <f>IFERROR( INDEX(Eenheidstarieven!$B$6:$B$8, MATCH('Urenbesteding per inspectie'!I23,Eenheidstarieven!$A$6:$A$8,0)) * H23,0)</f>
        <v>0</v>
      </c>
      <c r="K23" s="37"/>
      <c r="L23" s="80"/>
      <c r="M23" s="39">
        <f>IFERROR( INDEX(Eenheidstarieven!$B$6:$B$8, MATCH('Urenbesteding per inspectie'!L23,Eenheidstarieven!$A$6:$A$8,0)) * K23,0)</f>
        <v>0</v>
      </c>
      <c r="N23" s="36">
        <f>A23*(G23+J23+M23)</f>
        <v>0</v>
      </c>
      <c r="O23" s="73"/>
      <c r="P23" s="73"/>
      <c r="Q23" s="73"/>
      <c r="R23" s="73"/>
      <c r="S23" s="73"/>
      <c r="T23" s="73"/>
      <c r="U23" s="73"/>
      <c r="V23" s="73"/>
      <c r="W23" s="73"/>
    </row>
    <row r="24" spans="1:23" ht="5.25" customHeight="1" thickBot="1" x14ac:dyDescent="0.25">
      <c r="A24" s="120"/>
      <c r="B24" s="121"/>
      <c r="C24" s="122"/>
      <c r="D24" s="122"/>
      <c r="E24" s="130"/>
      <c r="F24" s="128"/>
      <c r="G24" s="129"/>
      <c r="H24" s="130"/>
      <c r="I24" s="128"/>
      <c r="J24" s="129"/>
      <c r="K24" s="130"/>
      <c r="L24" s="128"/>
      <c r="M24" s="129"/>
      <c r="N24" s="132"/>
      <c r="O24" s="73"/>
      <c r="P24" s="73"/>
      <c r="Q24" s="73"/>
      <c r="R24" s="73"/>
      <c r="S24" s="73"/>
      <c r="T24" s="73"/>
      <c r="U24" s="73"/>
      <c r="V24" s="73"/>
      <c r="W24" s="73"/>
    </row>
    <row r="25" spans="1:23" ht="21" customHeight="1" x14ac:dyDescent="0.2">
      <c r="A25" s="44">
        <v>30</v>
      </c>
      <c r="B25" s="113" t="s">
        <v>53</v>
      </c>
      <c r="C25" s="92"/>
      <c r="D25" s="89"/>
      <c r="E25" s="42"/>
      <c r="F25" s="81"/>
      <c r="G25" s="43">
        <f>IFERROR( INDEX(Eenheidstarieven!$B$6:$B$8, MATCH('Urenbesteding per inspectie'!F25,Eenheidstarieven!$A$6:$A$8,0)) * E25,0)</f>
        <v>0</v>
      </c>
      <c r="H25" s="42"/>
      <c r="I25" s="81"/>
      <c r="J25" s="43">
        <f>IFERROR( INDEX(Eenheidstarieven!$B$6:$B$8, MATCH('Urenbesteding per inspectie'!I25,Eenheidstarieven!$A$6:$A$8,0)) * H25,0)</f>
        <v>0</v>
      </c>
      <c r="K25" s="42"/>
      <c r="L25" s="81"/>
      <c r="M25" s="43">
        <f>IFERROR( INDEX(Eenheidstarieven!$B$6:$B$8, MATCH('Urenbesteding per inspectie'!L25,Eenheidstarieven!$A$6:$A$8,0)) * K25,0)</f>
        <v>0</v>
      </c>
      <c r="N25" s="77">
        <f t="shared" ref="N25:N26" si="1">A25*(G25+J25+M25)</f>
        <v>0</v>
      </c>
      <c r="O25" s="73"/>
      <c r="P25" s="73"/>
      <c r="Q25" s="73"/>
      <c r="R25" s="73"/>
      <c r="S25" s="73"/>
      <c r="T25" s="73"/>
      <c r="U25" s="73"/>
      <c r="V25" s="73"/>
      <c r="W25" s="73"/>
    </row>
    <row r="26" spans="1:23" ht="21" customHeight="1" thickBot="1" x14ac:dyDescent="0.25">
      <c r="A26" s="53">
        <v>25</v>
      </c>
      <c r="B26" s="114" t="s">
        <v>54</v>
      </c>
      <c r="C26" s="94"/>
      <c r="D26" s="90"/>
      <c r="E26" s="51"/>
      <c r="F26" s="78"/>
      <c r="G26" s="52">
        <f>IFERROR( INDEX(Eenheidstarieven!$B$6:$B$8, MATCH('Urenbesteding per inspectie'!F26,Eenheidstarieven!$A$6:$A$8,0)) * E26,0)</f>
        <v>0</v>
      </c>
      <c r="H26" s="51"/>
      <c r="I26" s="78"/>
      <c r="J26" s="52">
        <f>IFERROR( INDEX(Eenheidstarieven!$B$6:$B$8, MATCH('Urenbesteding per inspectie'!I26,Eenheidstarieven!$A$6:$A$8,0)) * H26,0)</f>
        <v>0</v>
      </c>
      <c r="K26" s="51"/>
      <c r="L26" s="78"/>
      <c r="M26" s="52">
        <f>IFERROR( INDEX(Eenheidstarieven!$B$6:$B$8, MATCH('Urenbesteding per inspectie'!L26,Eenheidstarieven!$A$6:$A$8,0)) * K26,0)</f>
        <v>0</v>
      </c>
      <c r="N26" s="36">
        <f t="shared" si="1"/>
        <v>0</v>
      </c>
      <c r="O26" s="73"/>
      <c r="P26" s="73"/>
      <c r="Q26" s="73"/>
      <c r="R26" s="73"/>
      <c r="S26" s="73"/>
      <c r="T26" s="73"/>
      <c r="U26" s="73"/>
      <c r="V26" s="73"/>
      <c r="W26" s="73"/>
    </row>
    <row r="27" spans="1:23" ht="21" customHeight="1" thickBot="1" x14ac:dyDescent="0.25">
      <c r="A27" s="40">
        <v>25</v>
      </c>
      <c r="B27" s="115" t="s">
        <v>55</v>
      </c>
      <c r="C27" s="108"/>
      <c r="D27" s="109"/>
      <c r="E27" s="37"/>
      <c r="F27" s="80"/>
      <c r="G27" s="39">
        <f>IFERROR( INDEX(Eenheidstarieven!$B$6:$B$8, MATCH('Urenbesteding per inspectie'!F27,Eenheidstarieven!$A$6:$A$8,0)) * E27,0)</f>
        <v>0</v>
      </c>
      <c r="H27" s="37"/>
      <c r="I27" s="80"/>
      <c r="J27" s="39">
        <f>IFERROR( INDEX(Eenheidstarieven!$B$6:$B$8, MATCH('Urenbesteding per inspectie'!I27,Eenheidstarieven!$A$6:$A$8,0)) * H27,0)</f>
        <v>0</v>
      </c>
      <c r="K27" s="37"/>
      <c r="L27" s="80"/>
      <c r="M27" s="39">
        <f>IFERROR( INDEX(Eenheidstarieven!$B$6:$B$8, MATCH('Urenbesteding per inspectie'!L27,Eenheidstarieven!$A$6:$A$8,0)) * K27,0)</f>
        <v>0</v>
      </c>
      <c r="N27" s="36">
        <f t="shared" si="0"/>
        <v>0</v>
      </c>
      <c r="O27" s="73"/>
      <c r="P27" s="73"/>
      <c r="Q27" s="73"/>
      <c r="R27" s="73"/>
      <c r="S27" s="73"/>
      <c r="T27" s="73"/>
      <c r="U27" s="73"/>
      <c r="V27" s="73"/>
      <c r="W27" s="73"/>
    </row>
    <row r="28" spans="1:23" ht="17.25" customHeight="1" thickBot="1" x14ac:dyDescent="0.25">
      <c r="A28" s="110"/>
      <c r="B28" s="116"/>
      <c r="C28" s="93"/>
      <c r="D28" s="93"/>
      <c r="E28" s="38"/>
      <c r="F28" s="54"/>
      <c r="G28" s="88"/>
      <c r="H28" s="38"/>
      <c r="I28" s="54"/>
      <c r="J28" s="88"/>
      <c r="K28" s="38"/>
      <c r="L28" s="54"/>
      <c r="M28" s="88"/>
      <c r="N28" s="77"/>
      <c r="O28" s="73"/>
      <c r="P28" s="73"/>
      <c r="Q28" s="73"/>
      <c r="R28" s="73"/>
      <c r="S28" s="73"/>
      <c r="T28" s="73"/>
      <c r="U28" s="73"/>
      <c r="V28" s="73"/>
      <c r="W28" s="73"/>
    </row>
    <row r="29" spans="1:23" ht="25.5" customHeight="1" x14ac:dyDescent="0.2">
      <c r="B29" s="35"/>
      <c r="C29" s="35"/>
      <c r="D29" s="35"/>
      <c r="E29" s="34"/>
      <c r="O29" s="73"/>
      <c r="P29" s="73"/>
      <c r="Q29" s="73"/>
      <c r="R29" s="73"/>
      <c r="S29" s="73"/>
      <c r="T29" s="73"/>
      <c r="U29" s="73"/>
      <c r="V29" s="73"/>
      <c r="W29" s="73"/>
    </row>
    <row r="30" spans="1:23" ht="15" x14ac:dyDescent="0.25">
      <c r="M30" s="33" t="s">
        <v>56</v>
      </c>
      <c r="N30" s="32">
        <f>SUM(N7:N28)</f>
        <v>0</v>
      </c>
      <c r="O30" s="73"/>
      <c r="P30" s="73"/>
      <c r="Q30" s="73"/>
      <c r="R30" s="73"/>
      <c r="S30" s="73"/>
      <c r="T30" s="73"/>
      <c r="U30" s="73"/>
      <c r="V30" s="73"/>
      <c r="W30" s="73"/>
    </row>
    <row r="31" spans="1:23" ht="57.6" customHeight="1" x14ac:dyDescent="0.2">
      <c r="O31" s="73"/>
      <c r="P31" s="73"/>
      <c r="Q31" s="73"/>
      <c r="R31" s="73"/>
      <c r="S31" s="73"/>
      <c r="T31" s="73"/>
      <c r="U31" s="73"/>
      <c r="V31" s="73"/>
      <c r="W31" s="73"/>
    </row>
    <row r="32" spans="1:23" ht="21.6" customHeight="1" x14ac:dyDescent="0.2"/>
    <row r="33" ht="68.45" customHeight="1" x14ac:dyDescent="0.2"/>
  </sheetData>
  <mergeCells count="5">
    <mergeCell ref="B3:L3"/>
    <mergeCell ref="B4:L4"/>
    <mergeCell ref="E5:G5"/>
    <mergeCell ref="H5:J5"/>
    <mergeCell ref="K5:M5"/>
  </mergeCells>
  <pageMargins left="0.70866141732283472" right="0.70866141732283472" top="1.37" bottom="0.74803149606299213" header="0.31496062992125984" footer="0.31496062992125984"/>
  <pageSetup paperSize="8" scale="71" orientation="landscape" r:id="rId1"/>
  <headerFooter>
    <oddHeader>&amp;R&amp;G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9DE53E8E-DE37-4AC5-8FD8-59F8B21329C5}">
          <x14:formula1>
            <xm:f>Eenheidstarieven!$A$6:$A$8</xm:f>
          </x14:formula1>
          <xm:sqref>L7:L28 I7:I28 F7:F28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8a3b4ba-c174-4283-91e2-8f1f7da85867">
      <Value>1</Value>
    </TaxCatchAll>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E791687E5F84E948BF907E872186C478" ma:contentTypeVersion="11" ma:contentTypeDescription="Een nieuw document maken." ma:contentTypeScope="" ma:versionID="f476ee0bdad5c4ffc20963bccacf37f1">
  <xsd:schema xmlns:xsd="http://www.w3.org/2001/XMLSchema" xmlns:xs="http://www.w3.org/2001/XMLSchema" xmlns:p="http://schemas.microsoft.com/office/2006/metadata/properties" xmlns:ns2="278c3c4d-f426-4f19-87e5-1f9242ca19bd" xmlns:ns3="78a3b4ba-c174-4283-91e2-8f1f7da85867" xmlns:ns4="9284c476-952b-48db-b1b6-5afed556be32" targetNamespace="http://schemas.microsoft.com/office/2006/metadata/properties" ma:root="true" ma:fieldsID="b463737cdba21991cc0683d731556502" ns2:_="" ns3:_="" ns4:_="">
    <xsd:import namespace="278c3c4d-f426-4f19-87e5-1f9242ca19bd"/>
    <xsd:import namespace="78a3b4ba-c174-4283-91e2-8f1f7da85867"/>
    <xsd:import namespace="9284c476-952b-48db-b1b6-5afed556be32"/>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8a3b4ba-c174-4283-91e2-8f1f7da8586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b5b659c-3cf2-47f8-bcd4-f30492f74f21}" ma:internalName="TaxCatchAll" ma:showField="CatchAllData" ma:web="78a3b4ba-c174-4283-91e2-8f1f7da8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284c476-952b-48db-b1b6-5afed556be32"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7829A2-AC5E-4FDB-A1CC-F7458C1865FC}">
  <ds:schemaRefs>
    <ds:schemaRef ds:uri="http://schemas.microsoft.com/office/2006/metadata/properties"/>
    <ds:schemaRef ds:uri="http://schemas.microsoft.com/office/infopath/2007/PartnerControls"/>
    <ds:schemaRef ds:uri="78a3b4ba-c174-4283-91e2-8f1f7da85867"/>
    <ds:schemaRef ds:uri="278c3c4d-f426-4f19-87e5-1f9242ca19bd"/>
  </ds:schemaRefs>
</ds:datastoreItem>
</file>

<file path=customXml/itemProps2.xml><?xml version="1.0" encoding="utf-8"?>
<ds:datastoreItem xmlns:ds="http://schemas.openxmlformats.org/officeDocument/2006/customXml" ds:itemID="{7B25DB5F-437C-4FE7-8584-30A094CCC0AC}">
  <ds:schemaRefs>
    <ds:schemaRef ds:uri="http://schemas.microsoft.com/DataMashup"/>
  </ds:schemaRefs>
</ds:datastoreItem>
</file>

<file path=customXml/itemProps3.xml><?xml version="1.0" encoding="utf-8"?>
<ds:datastoreItem xmlns:ds="http://schemas.openxmlformats.org/officeDocument/2006/customXml" ds:itemID="{B4142869-A25C-43B8-B718-F8ABD33646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78a3b4ba-c174-4283-91e2-8f1f7da85867"/>
    <ds:schemaRef ds:uri="9284c476-952b-48db-b1b6-5afed556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C92D02B-7F01-4B08-B2A4-C2EC8034CA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Invulinstructies</vt:lpstr>
      <vt:lpstr>Eenheidstarieven</vt:lpstr>
      <vt:lpstr>Urenbesteding per inspectie</vt:lpstr>
      <vt:lpstr>Eenheidstarieven!Afdrukbereik</vt:lpstr>
      <vt:lpstr>'Urenbesteding per inspectie'!Afdrukbereik</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 Koenen</dc:creator>
  <cp:keywords/>
  <dc:description/>
  <cp:lastModifiedBy>Bart van Bergen</cp:lastModifiedBy>
  <cp:revision/>
  <dcterms:created xsi:type="dcterms:W3CDTF">2024-10-24T20:51:54Z</dcterms:created>
  <dcterms:modified xsi:type="dcterms:W3CDTF">2025-08-20T08:17:53Z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0x010100E791687E5F84E948BF907E872186C478</vt:lpwstr>
  </property>
  <property fmtid="{D5CDD505-2E9C-101B-9397-08002B2CF9AE}" pid="3" name="gshDocumentSoort">
    <vt:lpwstr/>
  </property>
  <property fmtid="{D5CDD505-2E9C-101B-9397-08002B2CF9AE}" pid="4" name="gshProjectfase">
    <vt:lpwstr/>
  </property>
  <property fmtid="{D5CDD505-2E9C-101B-9397-08002B2CF9AE}" pid="5" name="gshDocumentstatus">
    <vt:lpwstr>1;#Concept|fac772ea-c83a-4d2d-8153-73dc814209cd</vt:lpwstr>
  </property>
</Properties>
</file>