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9"/>
  <workbookPr filterPrivacy="1"/>
  <xr:revisionPtr revIDLastSave="235" documentId="13_ncr:1_{AA788DD3-621C-234F-9D7A-13EA60C53699}" xr6:coauthVersionLast="47" xr6:coauthVersionMax="47" xr10:uidLastSave="{7EF95B1B-7009-594D-85EE-3E71FE469EDA}"/>
  <bookViews>
    <workbookView xWindow="33280" yWindow="500" windowWidth="29400" windowHeight="17260" xr2:uid="{00000000-000D-0000-FFFF-FFFF00000000}"/>
  </bookViews>
  <sheets>
    <sheet name="Prijzenblad" sheetId="8" r:id="rId1"/>
  </sheets>
  <definedNames>
    <definedName name="_xlnm.Print_Area" localSheetId="0">Prijzenblad!$A$1:$H$34</definedName>
  </definedNames>
  <calcPr calcId="191028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7" i="8" l="1"/>
  <c r="F11" i="8"/>
  <c r="F6" i="8"/>
  <c r="F8" i="8"/>
  <c r="F9" i="8"/>
  <c r="F10" i="8"/>
  <c r="F12" i="8"/>
  <c r="F13" i="8"/>
  <c r="F14" i="8"/>
  <c r="F15" i="8"/>
  <c r="B17" i="8"/>
  <c r="F26" i="8"/>
  <c r="F27" i="8"/>
  <c r="F28" i="8"/>
  <c r="F29" i="8"/>
  <c r="F30" i="8"/>
  <c r="B32" i="8"/>
  <c r="B23" i="8"/>
  <c r="B34" i="8"/>
</calcChain>
</file>

<file path=xl/sharedStrings.xml><?xml version="1.0" encoding="utf-8"?>
<sst xmlns="http://schemas.openxmlformats.org/spreadsheetml/2006/main" count="37" uniqueCount="35">
  <si>
    <t>&lt;&lt;NAAM INSCHRIJVER&gt;&gt;</t>
  </si>
  <si>
    <t xml:space="preserve">Totaal per jaar </t>
  </si>
  <si>
    <t>Implementatiekosten (eenmalig) zoals aangeboden conform inschrijving</t>
  </si>
  <si>
    <t xml:space="preserve"> </t>
  </si>
  <si>
    <t>Totaal som gunningscriterium prijs exclusief BTW</t>
  </si>
  <si>
    <t>Subtotaal eenmalige kosten</t>
  </si>
  <si>
    <r>
      <t xml:space="preserve">Eerste jaar Gebruikerstraining </t>
    </r>
    <r>
      <rPr>
        <b/>
        <sz val="10"/>
        <rFont val="Verdana"/>
        <family val="2"/>
      </rPr>
      <t>per dag</t>
    </r>
    <r>
      <rPr>
        <sz val="10"/>
        <rFont val="Verdana"/>
        <family val="2"/>
      </rPr>
      <t xml:space="preserve"> (6-8 uur) op n.n.b. locatie aanbestedende dienst tijdens implementatie en aanvangstrainingen (tussen 3 en 10 deelnemers van Avalex op een dag).</t>
    </r>
  </si>
  <si>
    <r>
      <t xml:space="preserve">Extra Gebruikerstraining </t>
    </r>
    <r>
      <rPr>
        <b/>
        <sz val="10"/>
        <rFont val="Verdana"/>
        <family val="2"/>
      </rPr>
      <t>per dag</t>
    </r>
    <r>
      <rPr>
        <sz val="10"/>
        <rFont val="Verdana"/>
        <family val="2"/>
      </rPr>
      <t xml:space="preserve"> (6 -8 uur) op n.n.b. locatie aanbestedende dienst NA implementatie en aanvangstrainingen  (tussen 3 en 10 deelnemers van Avalex op een dag).</t>
    </r>
  </si>
  <si>
    <t>Totaal:</t>
  </si>
  <si>
    <t>Tarief all-in, exclusief BTW</t>
  </si>
  <si>
    <t>Prijs per eenheid, exclusief BTW</t>
  </si>
  <si>
    <t xml:space="preserve"> kosten ALL-IN (alle gevraagde (eisen) en aangeboden kwaliteit (uit bijlage 7, kwaliteit)</t>
  </si>
  <si>
    <t>Prijzenblad EA Kernsysteem Afvalinzameling AVA25KAI</t>
  </si>
  <si>
    <t>Alle lichtgroene cellen dienen door Inschrijver te worden ingevuld. Indien er € 0,- staat zal de betreffende inschrijver voor dit onderdeel gedurende de gehele looptijd van de overeenkomst ook geen kosten voor in rekening kunnen brengen.</t>
  </si>
  <si>
    <t>Opgave prijs per maand exclusief BTW  Prijspijl 2025 en 2026, daarna volgt indexering.</t>
  </si>
  <si>
    <t>Wegingsfactor</t>
  </si>
  <si>
    <t>Gebruikersrecht, Licentiekosten all-in,  vaste kosten  KAI per huishouden,  Ingangsdatum van deze kosten: per live-datum. Ingediende prijs is per gebruiker per maand, te verrekenen met het daadwerkelijk aantal huishoudens (prijs is dus +/- aantal houdens eenmaal per jaar vast te stellen.</t>
  </si>
  <si>
    <t>Gebruikersrecht, Licentiekosten all-in,  vaste kosten  KAI per container,  Ingangsdatum van deze kosten: per live-datum. Ingediende prijs is per container per maand, te verrekenen met het daadwerkelijk aantal containers (prijs is dus +/- aantal containers van Avalex eenmaal per jaar vast te stellen.</t>
  </si>
  <si>
    <t xml:space="preserve">Subtotaalbedragen eerste 36 maanden maanden:   </t>
  </si>
  <si>
    <t>Gebruikersrecht, Licentiekosten all-in, mobile: 50 gebruikers (medewerkers van Avalex). Ingangsdatum van deze kosten: per live-datum. Ingediende prijs is per gebruiker per maand, te verrekenen met het daadwerkelijk aantal gebruikers (prijs is dus +/- aantal gebruikers).</t>
  </si>
  <si>
    <t>Kosten migratie  Datamigratie =&gt; migratie van bronbestanden en opgeschoonde basisdata, actuele data voor zover het functioneel nodig is.</t>
  </si>
  <si>
    <r>
      <t>Kosten projectleider of consultant na implementatie voor</t>
    </r>
    <r>
      <rPr>
        <b/>
        <sz val="10"/>
        <rFont val="Verdana"/>
        <family val="2"/>
      </rPr>
      <t xml:space="preserve"> changes</t>
    </r>
    <r>
      <rPr>
        <sz val="10"/>
        <rFont val="Verdana"/>
        <family val="2"/>
      </rPr>
      <t xml:space="preserve"> </t>
    </r>
    <r>
      <rPr>
        <b/>
        <sz val="10"/>
        <rFont val="Verdana"/>
        <family val="2"/>
      </rPr>
      <t>per uur</t>
    </r>
    <r>
      <rPr>
        <sz val="10"/>
        <rFont val="Verdana"/>
        <family val="2"/>
      </rPr>
      <t>.</t>
    </r>
  </si>
  <si>
    <t>Implementatiekosten algemeen, all-in inclusief koppelingen zoals beschreven in deze aanbesteding, exclusief migratie en trainingen conform open vraag 1 uit bjlage 7.</t>
  </si>
  <si>
    <t>Doorontwikkeling, conform bijlage 7 open vraag 2. Kosten per maand gedurende de gehele looptijd. All in.</t>
  </si>
  <si>
    <t>Support/ondersteuning Kosten per maand gedurende de gehele looptijd. All in.</t>
  </si>
  <si>
    <t>Onderhoud Kosten per maand gedurende de gehele looptijd. All in.</t>
  </si>
  <si>
    <t>Hosting Kosten per maand gedurende de gehele looptijd. All in.</t>
  </si>
  <si>
    <t>Subtotaal  kosten</t>
  </si>
  <si>
    <t>Kosten trainingen &amp; consultancy - projectmanagement</t>
  </si>
  <si>
    <r>
      <rPr>
        <b/>
        <sz val="10"/>
        <rFont val="Verdana"/>
        <family val="2"/>
      </rPr>
      <t>Consultant per dagdeel</t>
    </r>
    <r>
      <rPr>
        <sz val="10"/>
        <rFont val="Verdana"/>
        <family val="2"/>
      </rPr>
      <t xml:space="preserve"> (4 uur) </t>
    </r>
    <r>
      <rPr>
        <b/>
        <sz val="10"/>
        <rFont val="Verdana"/>
        <family val="2"/>
      </rPr>
      <t xml:space="preserve">op locatie Avalex </t>
    </r>
    <r>
      <rPr>
        <sz val="10"/>
        <rFont val="Verdana"/>
        <family val="2"/>
      </rPr>
      <t>NA implementatie (commerciele gesprekken en evaluaties vallen hier buiten, deze zijn altijd kosteloos).</t>
    </r>
  </si>
  <si>
    <r>
      <t xml:space="preserve">Advieskosten/extra ondersteuning  af te nemen op basis van nadere opdracht/strippenkaart (zonder afname verplichtingen) prijs </t>
    </r>
    <r>
      <rPr>
        <b/>
        <sz val="10"/>
        <rFont val="Verdana"/>
        <family val="2"/>
      </rPr>
      <t>per uur</t>
    </r>
    <r>
      <rPr>
        <sz val="10"/>
        <rFont val="Verdana"/>
        <family val="2"/>
      </rPr>
      <t xml:space="preserve"> voor senior consultant. (commerciele gesprekken en evaluaties vallen hier buiten, deze zijn altijd kosteloos).</t>
    </r>
  </si>
  <si>
    <t>wegingsfactor</t>
  </si>
  <si>
    <t>Interfaces, koppelingen per maand, zoals in deze aanbesteding is gevraagd.  Koppelingen conform bijlage 13</t>
  </si>
  <si>
    <t>Gebruikersrecht, Licentiekosten all-in voor alle gevraagde en aangeboden functionaliteiten, onafhankelijk van het aantal gebruikers, vaste kosten en Ingangsdatum van deze kosten: per live-datum 1-1-2026.</t>
  </si>
  <si>
    <t>Gebruikersrecht TESTOMGEVING , Licentiekosten all-in voor alle gevraagde en aangeboden functionaliteiten, onafhankelijk van het aantal gebruikers, vaste kosten en Ingangsdatum van deze kosten: per  1-10-2025 (per maand opzegbaar als dit niet meer nodig blijkt te zijn.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</si>
</sst>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_);\(&quot;€&quot;\ #,##0.00\)"/>
    <numFmt numFmtId="164" formatCode="_-&quot;€&quot;\ * #,##0.00_-;_-&quot;€&quot;\ * #,##0.00\-;_-&quot;€&quot;\ * &quot;-&quot;??_-;_-@_-"/>
    <numFmt numFmtId="165" formatCode="&quot;€&quot;\ #,##0.00"/>
    <numFmt numFmtId="166" formatCode="&quot;€&quot;\ #,##0.00_-"/>
  </numFmts>
  <fonts count="13" x14ac:knownFonts="1">
    <font>
      <sz val="10"/>
      <name val="Arial"/>
    </font>
    <font>
      <sz val="10"/>
      <name val="Arial"/>
      <family val="2"/>
    </font>
    <font>
      <b/>
      <sz val="18"/>
      <color indexed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8"/>
      <color theme="0"/>
      <name val="Verdana"/>
      <family val="2"/>
    </font>
    <font>
      <sz val="10"/>
      <color rgb="FF00B050"/>
      <name val="Arial"/>
      <family val="2"/>
    </font>
    <font>
      <b/>
      <sz val="36"/>
      <color theme="0"/>
      <name val="Verdana"/>
      <family val="2"/>
    </font>
    <font>
      <i/>
      <sz val="14"/>
      <color rgb="FFFF0000"/>
      <name val="Arial"/>
      <family val="2"/>
    </font>
    <font>
      <b/>
      <sz val="24"/>
      <color theme="0"/>
      <name val="Verdana"/>
      <family val="2"/>
    </font>
    <font>
      <b/>
      <sz val="48"/>
      <color indexed="9"/>
      <name val="Verdana"/>
      <family val="2"/>
    </font>
    <font>
      <b/>
      <sz val="11"/>
      <color theme="0"/>
      <name val="Verdana"/>
      <family val="2"/>
    </font>
    <font>
      <sz val="16"/>
      <color rgb="FFFF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6" borderId="3" applyNumberFormat="0" applyProtection="0">
      <alignment horizontal="left" vertical="center" indent="1"/>
    </xf>
    <xf numFmtId="0" fontId="1" fillId="6" borderId="3" applyNumberFormat="0" applyProtection="0">
      <alignment horizontal="left" vertical="center" indent="1"/>
    </xf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4" fillId="5" borderId="4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6" fillId="0" borderId="0" xfId="0" applyFont="1"/>
    <xf numFmtId="0" fontId="8" fillId="7" borderId="0" xfId="0" applyFont="1" applyFill="1" applyAlignment="1">
      <alignment horizontal="left" vertical="center"/>
    </xf>
    <xf numFmtId="0" fontId="3" fillId="5" borderId="5" xfId="0" applyFont="1" applyFill="1" applyBorder="1" applyAlignment="1">
      <alignment horizontal="center" vertical="center" wrapText="1"/>
    </xf>
    <xf numFmtId="3" fontId="3" fillId="9" borderId="5" xfId="0" applyNumberFormat="1" applyFont="1" applyFill="1" applyBorder="1" applyAlignment="1">
      <alignment horizontal="center" vertical="center"/>
    </xf>
    <xf numFmtId="7" fontId="3" fillId="4" borderId="5" xfId="1" applyNumberFormat="1" applyFont="1" applyFill="1" applyBorder="1" applyAlignment="1" applyProtection="1">
      <alignment horizontal="center" vertical="center"/>
      <protection locked="0"/>
    </xf>
    <xf numFmtId="166" fontId="3" fillId="5" borderId="5" xfId="0" applyNumberFormat="1" applyFont="1" applyFill="1" applyBorder="1" applyAlignment="1">
      <alignment horizontal="center" vertical="center"/>
    </xf>
    <xf numFmtId="165" fontId="5" fillId="3" borderId="5" xfId="0" applyNumberFormat="1" applyFont="1" applyFill="1" applyBorder="1" applyAlignment="1">
      <alignment horizontal="center" vertical="center"/>
    </xf>
    <xf numFmtId="0" fontId="9" fillId="3" borderId="5" xfId="0" applyFont="1" applyFill="1" applyBorder="1" applyAlignment="1">
      <alignment vertical="center" wrapText="1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 wrapText="1"/>
    </xf>
    <xf numFmtId="166" fontId="11" fillId="2" borderId="0" xfId="1" applyNumberFormat="1" applyFont="1" applyFill="1" applyAlignment="1" applyProtection="1">
      <alignment horizontal="center" vertical="center"/>
    </xf>
    <xf numFmtId="166" fontId="11" fillId="2" borderId="0" xfId="1" applyNumberFormat="1" applyFont="1" applyFill="1" applyBorder="1" applyAlignment="1" applyProtection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4" fillId="5" borderId="2" xfId="0" applyFont="1" applyFill="1" applyBorder="1" applyAlignment="1">
      <alignment horizontal="right" vertical="center" wrapText="1"/>
    </xf>
    <xf numFmtId="0" fontId="10" fillId="8" borderId="0" xfId="0" applyFont="1" applyFill="1" applyAlignment="1">
      <alignment horizontal="center" vertical="center" wrapText="1"/>
    </xf>
    <xf numFmtId="0" fontId="2" fillId="4" borderId="9" xfId="0" applyFont="1" applyFill="1" applyBorder="1" applyAlignment="1" applyProtection="1">
      <alignment horizontal="center" vertical="center"/>
      <protection locked="0"/>
    </xf>
    <xf numFmtId="0" fontId="2" fillId="4" borderId="10" xfId="0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center" vertical="center"/>
      <protection locked="0"/>
    </xf>
    <xf numFmtId="165" fontId="7" fillId="3" borderId="2" xfId="1" applyNumberFormat="1" applyFont="1" applyFill="1" applyBorder="1" applyAlignment="1" applyProtection="1">
      <alignment horizontal="center" vertical="center" wrapText="1"/>
    </xf>
    <xf numFmtId="165" fontId="7" fillId="3" borderId="0" xfId="1" applyNumberFormat="1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165" fontId="5" fillId="3" borderId="2" xfId="0" applyNumberFormat="1" applyFont="1" applyFill="1" applyBorder="1" applyAlignment="1">
      <alignment horizontal="center" vertical="center"/>
    </xf>
    <xf numFmtId="165" fontId="5" fillId="3" borderId="0" xfId="0" applyNumberFormat="1" applyFont="1" applyFill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165" fontId="5" fillId="3" borderId="4" xfId="0" applyNumberFormat="1" applyFont="1" applyFill="1" applyBorder="1" applyAlignment="1">
      <alignment horizontal="center" vertical="center"/>
    </xf>
    <xf numFmtId="165" fontId="5" fillId="3" borderId="6" xfId="0" applyNumberFormat="1" applyFont="1" applyFill="1" applyBorder="1" applyAlignment="1">
      <alignment horizontal="center" vertical="center"/>
    </xf>
    <xf numFmtId="165" fontId="5" fillId="3" borderId="7" xfId="0" applyNumberFormat="1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7" fontId="10" fillId="8" borderId="0" xfId="0" applyNumberFormat="1" applyFont="1" applyFill="1" applyAlignment="1">
      <alignment horizontal="center" vertical="center" wrapText="1"/>
    </xf>
  </cellXfs>
  <cellStyles count="5">
    <cellStyle name="Euro" xfId="1" xr:uid="{00000000-0005-0000-0000-000000000000}"/>
    <cellStyle name="SAPBEXchaText" xfId="3" xr:uid="{00000000-0005-0000-0000-000001000000}"/>
    <cellStyle name="SAPBEXstdItem" xfId="4" xr:uid="{00000000-0005-0000-0000-000002000000}"/>
    <cellStyle name="Standaard" xfId="0" builtinId="0"/>
    <cellStyle name="Standaard 2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131409</xdr:colOff>
      <xdr:row>0</xdr:row>
      <xdr:rowOff>252796</xdr:rowOff>
    </xdr:from>
    <xdr:to>
      <xdr:col>8</xdr:col>
      <xdr:colOff>935399</xdr:colOff>
      <xdr:row>1</xdr:row>
      <xdr:rowOff>448234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DD3946D-07E9-379D-98EB-70AFDA52B4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8" t="23721" r="13949" b="25093"/>
        <a:stretch/>
      </xdr:blipFill>
      <xdr:spPr bwMode="auto">
        <a:xfrm>
          <a:off x="19480233" y="252796"/>
          <a:ext cx="5719637" cy="23469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86A7C-C5AF-1A4A-B914-FB03E46FAED9}">
  <sheetPr>
    <tabColor rgb="FF92D050"/>
  </sheetPr>
  <dimension ref="A1:H34"/>
  <sheetViews>
    <sheetView showGridLines="0" tabSelected="1" topLeftCell="A5" zoomScale="80" zoomScaleNormal="80" workbookViewId="0">
      <selection activeCell="D11" sqref="D11"/>
    </sheetView>
  </sheetViews>
  <sheetFormatPr baseColWidth="10" defaultColWidth="9.1640625" defaultRowHeight="13" x14ac:dyDescent="0.15"/>
  <cols>
    <col min="1" max="1" width="117.83203125" customWidth="1"/>
    <col min="2" max="2" width="52.5" style="1" customWidth="1"/>
    <col min="3" max="3" width="3.5" style="1" customWidth="1"/>
    <col min="4" max="4" width="42.83203125" customWidth="1"/>
    <col min="5" max="5" width="3.5" customWidth="1"/>
    <col min="6" max="6" width="33.6640625" customWidth="1"/>
    <col min="7" max="7" width="3.5" customWidth="1"/>
    <col min="8" max="8" width="61" customWidth="1"/>
    <col min="9" max="9" width="34.83203125" customWidth="1"/>
    <col min="10" max="10" width="36.6640625" customWidth="1"/>
    <col min="11" max="11" width="38.5" customWidth="1"/>
  </cols>
  <sheetData>
    <row r="1" spans="1:6" ht="169" customHeight="1" x14ac:dyDescent="0.15">
      <c r="A1" s="19" t="s">
        <v>12</v>
      </c>
      <c r="B1" s="19"/>
      <c r="C1" s="19"/>
      <c r="D1" s="19"/>
      <c r="E1" s="19"/>
      <c r="F1" s="19"/>
    </row>
    <row r="2" spans="1:6" ht="169" customHeight="1" thickBot="1" x14ac:dyDescent="0.2">
      <c r="A2" s="36">
        <v>45689</v>
      </c>
      <c r="B2" s="19"/>
      <c r="C2" s="19"/>
      <c r="D2" s="19"/>
      <c r="E2" s="19"/>
      <c r="F2" s="19"/>
    </row>
    <row r="3" spans="1:6" ht="130" customHeight="1" thickBot="1" x14ac:dyDescent="0.2">
      <c r="A3" s="20" t="s">
        <v>0</v>
      </c>
      <c r="B3" s="21"/>
      <c r="C3" s="21"/>
      <c r="D3" s="21"/>
      <c r="E3" s="21"/>
      <c r="F3" s="22"/>
    </row>
    <row r="4" spans="1:6" ht="59" customHeight="1" thickBot="1" x14ac:dyDescent="0.2">
      <c r="A4" s="33" t="s">
        <v>13</v>
      </c>
      <c r="B4" s="34"/>
      <c r="C4" s="34"/>
      <c r="D4" s="34"/>
      <c r="E4" s="34"/>
      <c r="F4" s="35"/>
    </row>
    <row r="5" spans="1:6" ht="107" customHeight="1" x14ac:dyDescent="0.15">
      <c r="A5" s="17" t="s">
        <v>11</v>
      </c>
      <c r="B5" s="14" t="s">
        <v>15</v>
      </c>
      <c r="C5" s="15"/>
      <c r="D5" s="14" t="s">
        <v>14</v>
      </c>
      <c r="E5" s="15"/>
      <c r="F5" s="14" t="s">
        <v>1</v>
      </c>
    </row>
    <row r="6" spans="1:6" ht="92" customHeight="1" x14ac:dyDescent="0.15">
      <c r="A6" s="3" t="s">
        <v>33</v>
      </c>
      <c r="B6" s="8">
        <v>12</v>
      </c>
      <c r="C6" s="25"/>
      <c r="D6" s="9">
        <v>0</v>
      </c>
      <c r="E6" s="25"/>
      <c r="F6" s="10">
        <f>(B6*D6)</f>
        <v>0</v>
      </c>
    </row>
    <row r="7" spans="1:6" ht="92" customHeight="1" x14ac:dyDescent="0.15">
      <c r="A7" s="3" t="s">
        <v>34</v>
      </c>
      <c r="B7" s="8">
        <v>12</v>
      </c>
      <c r="C7" s="26"/>
      <c r="D7" s="9">
        <v>0</v>
      </c>
      <c r="E7" s="26"/>
      <c r="F7" s="10">
        <f>(B7*D7)</f>
        <v>0</v>
      </c>
    </row>
    <row r="8" spans="1:6" ht="92" customHeight="1" x14ac:dyDescent="0.15">
      <c r="A8" s="3" t="s">
        <v>19</v>
      </c>
      <c r="B8" s="8">
        <v>50</v>
      </c>
      <c r="C8" s="26"/>
      <c r="D8" s="9">
        <v>0</v>
      </c>
      <c r="E8" s="26"/>
      <c r="F8" s="10">
        <f>(B8*D8)*12</f>
        <v>0</v>
      </c>
    </row>
    <row r="9" spans="1:6" ht="92" customHeight="1" x14ac:dyDescent="0.15">
      <c r="A9" s="3" t="s">
        <v>16</v>
      </c>
      <c r="B9" s="8">
        <v>165000</v>
      </c>
      <c r="C9" s="26"/>
      <c r="D9" s="9">
        <v>0</v>
      </c>
      <c r="E9" s="26"/>
      <c r="F9" s="10">
        <f>(B9*D9)*12</f>
        <v>0</v>
      </c>
    </row>
    <row r="10" spans="1:6" ht="92" customHeight="1" x14ac:dyDescent="0.15">
      <c r="A10" s="3" t="s">
        <v>17</v>
      </c>
      <c r="B10" s="8">
        <v>235000</v>
      </c>
      <c r="C10" s="26"/>
      <c r="D10" s="9">
        <v>0</v>
      </c>
      <c r="E10" s="26"/>
      <c r="F10" s="10">
        <f>(B10*D10)*12</f>
        <v>0</v>
      </c>
    </row>
    <row r="11" spans="1:6" ht="92" customHeight="1" x14ac:dyDescent="0.15">
      <c r="A11" s="3" t="s">
        <v>32</v>
      </c>
      <c r="B11" s="8">
        <v>8</v>
      </c>
      <c r="C11" s="26"/>
      <c r="D11" s="9">
        <v>0</v>
      </c>
      <c r="E11" s="26"/>
      <c r="F11" s="10">
        <f>(B11*D11)*12</f>
        <v>0</v>
      </c>
    </row>
    <row r="12" spans="1:6" ht="92" customHeight="1" x14ac:dyDescent="0.15">
      <c r="A12" s="3" t="s">
        <v>26</v>
      </c>
      <c r="B12" s="8">
        <v>12</v>
      </c>
      <c r="C12" s="26"/>
      <c r="D12" s="9">
        <v>0</v>
      </c>
      <c r="E12" s="26"/>
      <c r="F12" s="10">
        <f t="shared" ref="F12:F15" si="0">(B12*D12)*12</f>
        <v>0</v>
      </c>
    </row>
    <row r="13" spans="1:6" ht="92" customHeight="1" x14ac:dyDescent="0.15">
      <c r="A13" s="3" t="s">
        <v>25</v>
      </c>
      <c r="B13" s="8">
        <v>12</v>
      </c>
      <c r="C13" s="26"/>
      <c r="D13" s="9">
        <v>0</v>
      </c>
      <c r="E13" s="26"/>
      <c r="F13" s="10">
        <f t="shared" si="0"/>
        <v>0</v>
      </c>
    </row>
    <row r="14" spans="1:6" ht="92" customHeight="1" x14ac:dyDescent="0.15">
      <c r="A14" s="3" t="s">
        <v>24</v>
      </c>
      <c r="B14" s="8">
        <v>12</v>
      </c>
      <c r="C14" s="26"/>
      <c r="D14" s="9">
        <v>0</v>
      </c>
      <c r="E14" s="26"/>
      <c r="F14" s="10">
        <f t="shared" si="0"/>
        <v>0</v>
      </c>
    </row>
    <row r="15" spans="1:6" ht="92" customHeight="1" x14ac:dyDescent="0.15">
      <c r="A15" s="3" t="s">
        <v>23</v>
      </c>
      <c r="B15" s="8">
        <v>12</v>
      </c>
      <c r="C15" s="26"/>
      <c r="D15" s="9">
        <v>0</v>
      </c>
      <c r="E15" s="26"/>
      <c r="F15" s="10">
        <f t="shared" si="0"/>
        <v>0</v>
      </c>
    </row>
    <row r="16" spans="1:6" ht="10" customHeight="1" x14ac:dyDescent="0.15"/>
    <row r="17" spans="1:8" ht="121" customHeight="1" x14ac:dyDescent="0.15">
      <c r="A17" s="18" t="s">
        <v>18</v>
      </c>
      <c r="B17" s="27">
        <f>SUM(F6:F15)*3</f>
        <v>0</v>
      </c>
      <c r="C17" s="28"/>
      <c r="D17" s="28"/>
      <c r="E17" s="28"/>
      <c r="F17" s="28"/>
    </row>
    <row r="18" spans="1:8" ht="20" customHeight="1" x14ac:dyDescent="0.15"/>
    <row r="19" spans="1:8" ht="87" customHeight="1" x14ac:dyDescent="0.15">
      <c r="A19" s="13" t="s">
        <v>2</v>
      </c>
      <c r="B19" s="14" t="s">
        <v>9</v>
      </c>
      <c r="C19"/>
    </row>
    <row r="20" spans="1:8" ht="71" customHeight="1" x14ac:dyDescent="0.15">
      <c r="A20" s="3" t="s">
        <v>22</v>
      </c>
      <c r="B20" s="9">
        <v>0</v>
      </c>
      <c r="C20"/>
      <c r="D20" s="6" t="s">
        <v>3</v>
      </c>
      <c r="E20" s="6"/>
      <c r="F20" s="6"/>
      <c r="G20" s="6"/>
      <c r="H20" s="6"/>
    </row>
    <row r="21" spans="1:8" ht="71" customHeight="1" x14ac:dyDescent="0.15">
      <c r="A21" s="3" t="s">
        <v>20</v>
      </c>
      <c r="B21" s="9">
        <v>0</v>
      </c>
      <c r="C21"/>
      <c r="D21" s="6" t="s">
        <v>3</v>
      </c>
      <c r="E21" s="6"/>
      <c r="F21" s="6"/>
      <c r="G21" s="6"/>
      <c r="H21" s="6"/>
    </row>
    <row r="22" spans="1:8" ht="10" customHeight="1" x14ac:dyDescent="0.15">
      <c r="D22" s="5"/>
    </row>
    <row r="23" spans="1:8" ht="59" customHeight="1" x14ac:dyDescent="0.15">
      <c r="A23" s="2" t="s">
        <v>5</v>
      </c>
      <c r="B23" s="11">
        <f>SUM(B20:B22)</f>
        <v>0</v>
      </c>
      <c r="C23"/>
      <c r="D23" s="4" t="s">
        <v>3</v>
      </c>
    </row>
    <row r="24" spans="1:8" ht="20" customHeight="1" x14ac:dyDescent="0.15"/>
    <row r="25" spans="1:8" ht="60" customHeight="1" x14ac:dyDescent="0.15">
      <c r="A25" s="13" t="s">
        <v>28</v>
      </c>
      <c r="B25" s="14" t="s">
        <v>31</v>
      </c>
      <c r="C25" s="15"/>
      <c r="D25" s="14" t="s">
        <v>10</v>
      </c>
      <c r="E25" s="15"/>
      <c r="F25" s="16" t="s">
        <v>8</v>
      </c>
    </row>
    <row r="26" spans="1:8" ht="57" customHeight="1" x14ac:dyDescent="0.15">
      <c r="A26" s="3" t="s">
        <v>6</v>
      </c>
      <c r="B26" s="7">
        <v>10</v>
      </c>
      <c r="C26" s="29"/>
      <c r="D26" s="9">
        <v>0</v>
      </c>
      <c r="E26" s="29"/>
      <c r="F26" s="10">
        <f>B26*D26</f>
        <v>0</v>
      </c>
    </row>
    <row r="27" spans="1:8" ht="57" customHeight="1" x14ac:dyDescent="0.15">
      <c r="A27" s="3" t="s">
        <v>7</v>
      </c>
      <c r="B27" s="7">
        <v>10</v>
      </c>
      <c r="C27" s="29"/>
      <c r="D27" s="9">
        <v>0</v>
      </c>
      <c r="E27" s="29"/>
      <c r="F27" s="10">
        <f t="shared" ref="F27:F30" si="1">B27*D27</f>
        <v>0</v>
      </c>
    </row>
    <row r="28" spans="1:8" ht="57" customHeight="1" x14ac:dyDescent="0.15">
      <c r="A28" s="3" t="s">
        <v>21</v>
      </c>
      <c r="B28" s="7">
        <v>100</v>
      </c>
      <c r="C28" s="29"/>
      <c r="D28" s="9">
        <v>0</v>
      </c>
      <c r="E28" s="29"/>
      <c r="F28" s="10">
        <f t="shared" si="1"/>
        <v>0</v>
      </c>
    </row>
    <row r="29" spans="1:8" ht="57" customHeight="1" x14ac:dyDescent="0.15">
      <c r="A29" s="3" t="s">
        <v>30</v>
      </c>
      <c r="B29" s="7">
        <v>50</v>
      </c>
      <c r="C29" s="29"/>
      <c r="D29" s="9">
        <v>0</v>
      </c>
      <c r="E29" s="29"/>
      <c r="F29" s="10">
        <f t="shared" si="1"/>
        <v>0</v>
      </c>
    </row>
    <row r="30" spans="1:8" ht="57" customHeight="1" x14ac:dyDescent="0.15">
      <c r="A30" s="3" t="s">
        <v>29</v>
      </c>
      <c r="B30" s="7">
        <v>100</v>
      </c>
      <c r="C30" s="29"/>
      <c r="D30" s="9">
        <v>0</v>
      </c>
      <c r="E30" s="29"/>
      <c r="F30" s="10">
        <f t="shared" si="1"/>
        <v>0</v>
      </c>
    </row>
    <row r="31" spans="1:8" ht="10" customHeight="1" x14ac:dyDescent="0.15"/>
    <row r="32" spans="1:8" ht="89" customHeight="1" x14ac:dyDescent="0.15">
      <c r="A32" s="2" t="s">
        <v>27</v>
      </c>
      <c r="B32" s="30">
        <f>SUM(F26:F30)</f>
        <v>0</v>
      </c>
      <c r="C32" s="31"/>
      <c r="D32" s="31"/>
      <c r="E32" s="31"/>
      <c r="F32" s="32"/>
    </row>
    <row r="33" spans="1:6" ht="20" customHeight="1" x14ac:dyDescent="0.15"/>
    <row r="34" spans="1:6" ht="187" customHeight="1" x14ac:dyDescent="0.15">
      <c r="A34" s="12" t="s">
        <v>4</v>
      </c>
      <c r="B34" s="23">
        <f>B32+B23+B17</f>
        <v>0</v>
      </c>
      <c r="C34" s="24"/>
      <c r="D34" s="24"/>
      <c r="E34" s="24"/>
      <c r="F34" s="24"/>
    </row>
  </sheetData>
  <sheetProtection algorithmName="SHA-512" hashValue="5LLZyKAzkzDyiuLKVnPYNlJMnX0QR+Mr/etq+ugsmLIg3wJYfl7W1PrhGdL1gWiyUnwiJ766dLCSJp6cqEvs8A==" saltValue="TjMrNTCyLrS5EQshCDhpEQ==" spinCount="100000" sheet="1" selectLockedCells="1"/>
  <mergeCells count="11">
    <mergeCell ref="A1:F1"/>
    <mergeCell ref="A3:F3"/>
    <mergeCell ref="B34:F34"/>
    <mergeCell ref="C6:C15"/>
    <mergeCell ref="E6:E15"/>
    <mergeCell ref="B17:F17"/>
    <mergeCell ref="C26:C30"/>
    <mergeCell ref="E26:E30"/>
    <mergeCell ref="B32:F32"/>
    <mergeCell ref="A4:F4"/>
    <mergeCell ref="A2:F2"/>
  </mergeCells>
  <pageMargins left="0.75" right="0.75" top="1" bottom="1" header="0.5" footer="0.5"/>
  <pageSetup paperSize="8" scale="6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3964b3e97eed59d4853bd82781d2fd6c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949da5f1733bfa4c68f9f548d1c0cfe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D86840-27FE-4E15-B7D9-B347D23765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4735D7-46F7-42DF-A59B-5A5C2CF520F8}">
  <ds:schemaRefs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4d4ff2e-cf62-40b0-a5cf-f8c6524922a9"/>
    <ds:schemaRef ds:uri="http://purl.org/dc/dcmitype/"/>
    <ds:schemaRef ds:uri="cdfd6af9-2027-427e-aee7-f2f3dc2ea940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7EE4CBC-6EE9-4512-AE8C-4059012119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/>
  <cp:revision/>
  <dcterms:created xsi:type="dcterms:W3CDTF">2014-10-31T15:34:42Z</dcterms:created>
  <dcterms:modified xsi:type="dcterms:W3CDTF">2025-02-20T14:10:47Z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SIP_Label_2a968da3-969b-43f6-be75-5745c0ecbd2c_Enabled">
    <vt:lpwstr>true</vt:lpwstr>
  </property>
  <property fmtid="{D5CDD505-2E9C-101B-9397-08002B2CF9AE}" pid="4" name="MSIP_Label_2a968da3-969b-43f6-be75-5745c0ecbd2c_SetDate">
    <vt:lpwstr>2024-01-09T13:46:40Z</vt:lpwstr>
  </property>
  <property fmtid="{D5CDD505-2E9C-101B-9397-08002B2CF9AE}" pid="5" name="MSIP_Label_2a968da3-969b-43f6-be75-5745c0ecbd2c_Method">
    <vt:lpwstr>Standard</vt:lpwstr>
  </property>
  <property fmtid="{D5CDD505-2E9C-101B-9397-08002B2CF9AE}" pid="6" name="MSIP_Label_2a968da3-969b-43f6-be75-5745c0ecbd2c_Name">
    <vt:lpwstr>Intern</vt:lpwstr>
  </property>
  <property fmtid="{D5CDD505-2E9C-101B-9397-08002B2CF9AE}" pid="7" name="MSIP_Label_2a968da3-969b-43f6-be75-5745c0ecbd2c_SiteId">
    <vt:lpwstr>48a476ee-4ae2-4849-9f5b-7ba5b91cb178</vt:lpwstr>
  </property>
  <property fmtid="{D5CDD505-2E9C-101B-9397-08002B2CF9AE}" pid="8" name="MSIP_Label_2a968da3-969b-43f6-be75-5745c0ecbd2c_ActionId">
    <vt:lpwstr>6af20548-8632-44e7-aa3e-c484e136f8a6</vt:lpwstr>
  </property>
  <property fmtid="{D5CDD505-2E9C-101B-9397-08002B2CF9AE}" pid="9" name="MSIP_Label_2a968da3-969b-43f6-be75-5745c0ecbd2c_ContentBits">
    <vt:lpwstr>0</vt:lpwstr>
  </property>
  <property fmtid="{D5CDD505-2E9C-101B-9397-08002B2CF9AE}" pid="10" name="MediaServiceImageTags">
    <vt:lpwstr/>
  </property>
</Properties>
</file>