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defaultThemeVersion="124226"/>
  <mc:AlternateContent xmlns:mc="http://schemas.openxmlformats.org/markup-compatibility/2006">
    <mc:Choice Requires="x15">
      <x15ac:absPath xmlns:x15ac="http://schemas.microsoft.com/office/spreadsheetml/2010/11/ac" url="https://docuresult-my.sharepoint.com/personal/rj_docuresult_nl/Documents/Documents/2015 2016 2017 2018 2019 Docuresult/2015 2016 2017 2018 2019 Docuresult/Klanten/Rijn IJssel Arnhem/Pakket van Eisen, gunningcriteria en Prijzenblad fase/"/>
    </mc:Choice>
  </mc:AlternateContent>
  <xr:revisionPtr revIDLastSave="4" documentId="8_{9967A414-19EC-44A8-BC49-6859B1B730CB}" xr6:coauthVersionLast="47" xr6:coauthVersionMax="47" xr10:uidLastSave="{B05F0665-2F73-4CD3-ADCF-1FE541272670}"/>
  <bookViews>
    <workbookView xWindow="-103" yWindow="-103" windowWidth="21600" windowHeight="13749" firstSheet="1" activeTab="1" xr2:uid="{00000000-000D-0000-FFFF-FFFF00000000}"/>
  </bookViews>
  <sheets>
    <sheet name="Toelichting" sheetId="5" r:id="rId1"/>
    <sheet name="RijnIJssel" sheetId="1" r:id="rId2"/>
  </sheets>
  <definedNames>
    <definedName name="_xlnm.Print_Area" localSheetId="1">RijnIJssel!$B$6:$O$109</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4" i="1" l="1"/>
  <c r="G103" i="1"/>
  <c r="G102" i="1"/>
  <c r="G101" i="1"/>
  <c r="G98" i="1"/>
  <c r="G97" i="1"/>
  <c r="G106" i="1"/>
  <c r="G105" i="1"/>
  <c r="G99" i="1"/>
  <c r="G100" i="1"/>
  <c r="G108" i="1"/>
</calcChain>
</file>

<file path=xl/sharedStrings.xml><?xml version="1.0" encoding="utf-8"?>
<sst xmlns="http://schemas.openxmlformats.org/spreadsheetml/2006/main" count="599" uniqueCount="204">
  <si>
    <t>Verwijzing</t>
  </si>
  <si>
    <t>Toelichting</t>
  </si>
  <si>
    <t>Algemeen</t>
  </si>
  <si>
    <r>
      <t xml:space="preserve">Deze werkmap bevat meerdere werkbladen, berekeningen en functies. Indien u gebruik wenst te maken van de gegevens uit deze werkmap raden wij u aan te werken met een kopie. De bladen zijn niet beveiligd om u in gelegenheid te stellen uw eigen berekeningen in een kopie te hanteren. </t>
    </r>
    <r>
      <rPr>
        <b/>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family val="2"/>
        <scheme val="minor"/>
      </rPr>
      <t xml:space="preserve">
</t>
    </r>
  </si>
  <si>
    <t xml:space="preserve">De opgegeven prijzen zijn conform het gestelde in de Uitnodiging tot Inschrijving en het Programma van Eisen. 
</t>
  </si>
  <si>
    <t>Algemeen n.v.t.</t>
  </si>
  <si>
    <t xml:space="preserve">Dit werkblad bestaat uit meerdere werkbladen. Indien Inschrijver voor meerdere percelen inschrijft dient Inschrijver er voor te zorgen dat de ingevulde bedragen voor alle percelen gelijk zijn. Indien bij een Inschrijving op meerdere percelen  verschillende prijzen per perceel worden opgegeven kan de Aanbestedende Dienst beluiten de Inschrijving ter zijde te leggen.
</t>
  </si>
  <si>
    <t xml:space="preserve">Het werkblad "Alle percelen" is louter en alleen toegevoegd om Inschrijver een overall beeld te verschaffen indien hij voor alle percelen inschrijft. Indien een Inschrijver voor alle percelen een Inschrijving uitbrengt, hoeft hij uitsluitend de drie werkbladen van elk perceel in te vullen.
</t>
  </si>
  <si>
    <t xml:space="preserve">Uitsluitend de groen en blauw gekleurde cellen onderaan de werkbladen dienen te worden ingevuld. Aan de hand van formules wordt onderin het werkblad de totaalprijs zichtbaar. Deze totaalprijs wordt gebruikt voor de beoordeling op prijs.
</t>
  </si>
  <si>
    <t xml:space="preserve">De opgegeven MFP's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</si>
  <si>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Invulcellen prijzen</t>
  </si>
  <si>
    <t xml:space="preserve">Alleen de groene cellen (meer onderaan het werkblad) dienen te worden ingevuld. Alleen een bedrag (in cijfers) mag worden ingevuld. Een negatief bedrag of nul is niet toegestaan.
</t>
  </si>
  <si>
    <t>Startconfiguratie en inrichting per 1 september 2025</t>
  </si>
  <si>
    <t>Voor een uitgebreide beschrijving van deze modellen verwijzen wij naar de Programma van Eisen.</t>
  </si>
  <si>
    <t>Model 1</t>
  </si>
  <si>
    <t>Optie voor Model 1</t>
  </si>
  <si>
    <t>Optie voor Mocel 1</t>
  </si>
  <si>
    <t>Optie voor model 2</t>
  </si>
  <si>
    <t>MFP A3</t>
  </si>
  <si>
    <t>Finisher (intern)</t>
  </si>
  <si>
    <t>Finisher (office)</t>
  </si>
  <si>
    <t xml:space="preserve">Printer zwart </t>
  </si>
  <si>
    <t>Naam Locatie</t>
  </si>
  <si>
    <t>Adres/ plek</t>
  </si>
  <si>
    <t>PC</t>
  </si>
  <si>
    <t>Plaats</t>
  </si>
  <si>
    <t>A3-A4-A5</t>
  </si>
  <si>
    <t>A4</t>
  </si>
  <si>
    <t>startdatum</t>
  </si>
  <si>
    <t>expiratied</t>
  </si>
  <si>
    <t>RijnIJssel</t>
  </si>
  <si>
    <t>ALEX35</t>
  </si>
  <si>
    <t>Alexanderstraat   35</t>
  </si>
  <si>
    <t>6824 DP</t>
  </si>
  <si>
    <t>Arnhem</t>
  </si>
  <si>
    <t>Ruimte 0.23</t>
  </si>
  <si>
    <t>x</t>
  </si>
  <si>
    <t>Alexanderstraat 35</t>
  </si>
  <si>
    <t>6812 BC</t>
  </si>
  <si>
    <t>Ruimte 0.33</t>
  </si>
  <si>
    <t>APE210</t>
  </si>
  <si>
    <t>Apeldoornseweg   210 A</t>
  </si>
  <si>
    <t>6814 BS</t>
  </si>
  <si>
    <t>Begane grond Links ingang bij ruimte 0.07 SSC</t>
  </si>
  <si>
    <t>Bij de lift 1e etage</t>
  </si>
  <si>
    <t>Bij Koffie machine 1e etage</t>
  </si>
  <si>
    <t>BEU3</t>
  </si>
  <si>
    <t>Beukenlaan 3</t>
  </si>
  <si>
    <t>6823 MA</t>
  </si>
  <si>
    <t>1e etage | in open ruimte</t>
  </si>
  <si>
    <t>Ruimte 2.14</t>
  </si>
  <si>
    <t>BG achter de receptie</t>
  </si>
  <si>
    <t>Sport uitleen balie</t>
  </si>
  <si>
    <t>Tec 008</t>
  </si>
  <si>
    <t>Eri1</t>
  </si>
  <si>
    <t>Ericaplein 1</t>
  </si>
  <si>
    <t>6951 CP</t>
  </si>
  <si>
    <t>Dieren</t>
  </si>
  <si>
    <t>1e etage lift aanwezig</t>
  </si>
  <si>
    <t>IND26</t>
  </si>
  <si>
    <t>Industrieweg 26</t>
  </si>
  <si>
    <t>6871 KA</t>
  </si>
  <si>
    <t>Renkum</t>
  </si>
  <si>
    <t>BG</t>
  </si>
  <si>
    <t>KAZ6</t>
  </si>
  <si>
    <t>Kazerneplein   6-1</t>
  </si>
  <si>
    <t>6822 ET</t>
  </si>
  <si>
    <t>2 etage / 204</t>
  </si>
  <si>
    <t>2 etage / 205</t>
  </si>
  <si>
    <t>KRO16</t>
  </si>
  <si>
    <t>Kronenburgsingel  16</t>
  </si>
  <si>
    <t>6831 EX</t>
  </si>
  <si>
    <t>1e etage 1.13</t>
  </si>
  <si>
    <t>1e etage L1.20 1.09</t>
  </si>
  <si>
    <t>1e etage L120 1.09</t>
  </si>
  <si>
    <t>2.09</t>
  </si>
  <si>
    <t>2e etage gang 2.19</t>
  </si>
  <si>
    <t>3e etage student support center</t>
  </si>
  <si>
    <t>BG gang bij K010</t>
  </si>
  <si>
    <t>MAR5</t>
  </si>
  <si>
    <t>Marijkeweg   5</t>
  </si>
  <si>
    <t>6709 PG</t>
  </si>
  <si>
    <t>Wageningen</t>
  </si>
  <si>
    <t>2e etage | Deelnemersadm. | Server</t>
  </si>
  <si>
    <t>2e etage | Examenbureau</t>
  </si>
  <si>
    <t>BG | Onder trap | Keuken 2</t>
  </si>
  <si>
    <t>3e etage Reproruimte</t>
  </si>
  <si>
    <t>BG | Receptie Hotel</t>
  </si>
  <si>
    <t>MID2</t>
  </si>
  <si>
    <t>Middachtensingel  2</t>
  </si>
  <si>
    <t>6825 HN</t>
  </si>
  <si>
    <t>Lokaal 3.25</t>
  </si>
  <si>
    <t xml:space="preserve">0.01 </t>
  </si>
  <si>
    <t xml:space="preserve">2e etage / gang 2e </t>
  </si>
  <si>
    <t>2e etage / OLC</t>
  </si>
  <si>
    <t>3e etage / gang 3e</t>
  </si>
  <si>
    <t>4e etage / 4.21</t>
  </si>
  <si>
    <t>4e etage / gang 4e</t>
  </si>
  <si>
    <t>BG | 004</t>
  </si>
  <si>
    <t>gang 4.22</t>
  </si>
  <si>
    <t>6824 BW</t>
  </si>
  <si>
    <t>Lokaal 3.24</t>
  </si>
  <si>
    <t>PRI49</t>
  </si>
  <si>
    <t>Prinses Irenestraat   49</t>
  </si>
  <si>
    <t>6661 EA</t>
  </si>
  <si>
    <t>Elst</t>
  </si>
  <si>
    <t>1e etage / 1.13</t>
  </si>
  <si>
    <t>HUI1</t>
  </si>
  <si>
    <t>Nijverheidsstraat 1</t>
  </si>
  <si>
    <t>6851 EJ</t>
  </si>
  <si>
    <t>Huissen</t>
  </si>
  <si>
    <t>2e etage</t>
  </si>
  <si>
    <t>STA8</t>
  </si>
  <si>
    <t>Stationsplein 8</t>
  </si>
  <si>
    <t>6901 BE</t>
  </si>
  <si>
    <t>Zevenaar</t>
  </si>
  <si>
    <t>BG / hal</t>
  </si>
  <si>
    <t>TIV10</t>
  </si>
  <si>
    <t xml:space="preserve">Tivolilaan 10 </t>
  </si>
  <si>
    <t>-1 v1.28 SIGN</t>
  </si>
  <si>
    <t>BG Cirfood V0.30</t>
  </si>
  <si>
    <t>BG V.040 041</t>
  </si>
  <si>
    <t>Paviljoen</t>
  </si>
  <si>
    <t>6824 BG</t>
  </si>
  <si>
    <t>T1.56</t>
  </si>
  <si>
    <t>T2.58</t>
  </si>
  <si>
    <t>Tivolilaan 10</t>
  </si>
  <si>
    <t>824 BW</t>
  </si>
  <si>
    <t>Toren  T3.56</t>
  </si>
  <si>
    <t>T4.60_T4.62</t>
  </si>
  <si>
    <t>V.1.21</t>
  </si>
  <si>
    <t>V.1.34</t>
  </si>
  <si>
    <t>V.3.27</t>
  </si>
  <si>
    <t>V2.15</t>
  </si>
  <si>
    <t xml:space="preserve">V2.2.27 </t>
  </si>
  <si>
    <t>TIV40</t>
  </si>
  <si>
    <t>Tivolilaan 40</t>
  </si>
  <si>
    <t>0.04</t>
  </si>
  <si>
    <t>1e etage innovatie lab</t>
  </si>
  <si>
    <t>2e etage 2.33</t>
  </si>
  <si>
    <t>2e etage 2.40</t>
  </si>
  <si>
    <t>TIV70</t>
  </si>
  <si>
    <t>Tivolilaan 70 Loods B7</t>
  </si>
  <si>
    <t>Loods</t>
  </si>
  <si>
    <t>Medewerkersruimte</t>
  </si>
  <si>
    <t>AMB1</t>
  </si>
  <si>
    <t>van Ambestraat    1</t>
  </si>
  <si>
    <t>6681 AK</t>
  </si>
  <si>
    <t>Bemmel</t>
  </si>
  <si>
    <t>bg / gang bij lokaal</t>
  </si>
  <si>
    <t>V39</t>
  </si>
  <si>
    <t>Velperweg 39</t>
  </si>
  <si>
    <t>1.13 4e etage Admin. KansRijk</t>
  </si>
  <si>
    <t>Zolder CI</t>
  </si>
  <si>
    <t>6824 BK</t>
  </si>
  <si>
    <t>1.10 hal</t>
  </si>
  <si>
    <t>2e lift 2 koffie pantry</t>
  </si>
  <si>
    <t>BG / 1.37</t>
  </si>
  <si>
    <t>receptie</t>
  </si>
  <si>
    <t>so.53</t>
  </si>
  <si>
    <t>Totaal per model</t>
  </si>
  <si>
    <t>Optie model 1</t>
  </si>
  <si>
    <t xml:space="preserve">Model 2 </t>
  </si>
  <si>
    <t>Leaseprijs per machine per maand tot 01-09-2029</t>
  </si>
  <si>
    <t>Leaseprijs per machine per maand optiejaren</t>
  </si>
  <si>
    <t>Leaseprijs per machine per maand optiejaar</t>
  </si>
  <si>
    <t>Aantal afdrukken zwart/wit tot 1 september 2029</t>
  </si>
  <si>
    <t>Aantal afdrukken zwart/wit optiejaren</t>
  </si>
  <si>
    <r>
      <t>afdrukprijs zwart/wit</t>
    </r>
    <r>
      <rPr>
        <vertAlign val="superscript"/>
        <sz val="11"/>
        <color theme="1"/>
        <rFont val="Arial"/>
        <family val="2"/>
      </rPr>
      <t>2</t>
    </r>
  </si>
  <si>
    <t>Aantal afdrukken kleur tot 1 september 2029</t>
  </si>
  <si>
    <t>Aantal afdrukken kleur optiejaren</t>
  </si>
  <si>
    <r>
      <t>afdrukprijs kleur</t>
    </r>
    <r>
      <rPr>
        <vertAlign val="superscript"/>
        <sz val="11"/>
        <color theme="1"/>
        <rFont val="Arial"/>
        <family val="2"/>
      </rPr>
      <t>2</t>
    </r>
  </si>
  <si>
    <t>Prijs per maand gedurende de eerste 48 mnd</t>
  </si>
  <si>
    <t>Prijs per maand in optiejaren</t>
  </si>
  <si>
    <t>Licence en maintenancekosten Follow Me voor alle machines</t>
  </si>
  <si>
    <t>Licence en maintenancekosten Scan Capture voor alle machines</t>
  </si>
  <si>
    <t>Licensie en maintenancekosten Hybride Cloud voor alle machines</t>
  </si>
  <si>
    <t>Licence en maintenancekosten Mobile Print voor alle machines</t>
  </si>
  <si>
    <t>Kosten eenmalig</t>
  </si>
  <si>
    <t>Implementatiekosten (uitrol)</t>
  </si>
  <si>
    <t>Implementatiekosten (instructie en training)</t>
  </si>
  <si>
    <r>
      <t>Meerprijs verhuizing</t>
    </r>
    <r>
      <rPr>
        <vertAlign val="superscript"/>
        <sz val="11"/>
        <color theme="1"/>
        <rFont val="Arial"/>
        <family val="2"/>
      </rPr>
      <t>4</t>
    </r>
    <r>
      <rPr>
        <sz val="11"/>
        <color theme="1"/>
        <rFont val="Arial"/>
        <family val="2"/>
      </rPr>
      <t xml:space="preserve"> van een MFP per keer</t>
    </r>
  </si>
  <si>
    <t xml:space="preserve"> (optioneel, telt niet mee in totaalprijs, max. 350 euro)</t>
  </si>
  <si>
    <t>,</t>
  </si>
  <si>
    <t>Totaal</t>
  </si>
  <si>
    <t>Leaseprijs alle machines tot 01-09-2029</t>
  </si>
  <si>
    <t>Leaseprijs alle machines optiejaren</t>
  </si>
  <si>
    <t>Afdrukkosten zwart/wit tot 01-09-2035</t>
  </si>
  <si>
    <t>Afdrukkosten kleur tot 01-09-2035</t>
  </si>
  <si>
    <t>totale kosten optiejaar</t>
  </si>
  <si>
    <t>Licence en maintenancekosten Follow Me tot 01-09-2035</t>
  </si>
  <si>
    <t>Meerprijs3 p/m voor OCR on board per apparaat</t>
  </si>
  <si>
    <t>Licence en maintenancekosten Scan Capture tot 01-09-2035</t>
  </si>
  <si>
    <t>Licensie en maintenancekosten Hybride Cloud voor alle machines tot  01-09-2035</t>
  </si>
  <si>
    <t>Licence en maintenancekosten Mobile Print tot 01-09-2035</t>
  </si>
  <si>
    <t>Implementatiekosten (uitrol) eenmalig 2025</t>
  </si>
  <si>
    <t>Implementatiekosten (instructie en training) eenmalig 2025</t>
  </si>
  <si>
    <t>Totaal generaal</t>
  </si>
  <si>
    <t>Let op! Genoemde totaal generaal prijs is inclusief B.T.W.</t>
  </si>
  <si>
    <r>
      <rPr>
        <vertAlign val="superscript"/>
        <sz val="11"/>
        <color theme="1"/>
        <rFont val="Arial"/>
        <family val="2"/>
      </rPr>
      <t>1</t>
    </r>
    <r>
      <rPr>
        <sz val="11"/>
        <color theme="1"/>
        <rFont val="Arial"/>
        <family val="2"/>
      </rPr>
      <t xml:space="preserve"> De verwachte afname- en afdrukaantallen zijn gebaseerd op ervaringscijfers en huidige aanwezige apparatuur.
Hieraan kunnen geen conclusies, rechten of afnamegaranties worden verbonden.
Deze aantallen vormen de grondslag voor de beoordeling. </t>
    </r>
  </si>
  <si>
    <r>
      <rPr>
        <vertAlign val="superscript"/>
        <sz val="11"/>
        <color theme="1"/>
        <rFont val="Arial"/>
        <family val="2"/>
      </rPr>
      <t>2</t>
    </r>
    <r>
      <rPr>
        <sz val="11"/>
        <color theme="1"/>
        <rFont val="Arial"/>
        <family val="2"/>
      </rPr>
      <t xml:space="preserve"> De opgegeven prijzen voldoen aan de eisen zoals gesteld in de Uitnodiging tot Inschrijving.</t>
    </r>
  </si>
  <si>
    <r>
      <rPr>
        <vertAlign val="superscript"/>
        <sz val="11"/>
        <color theme="1"/>
        <rFont val="Arial"/>
        <family val="2"/>
      </rPr>
      <t xml:space="preserve">3 </t>
    </r>
    <r>
      <rPr>
        <sz val="11"/>
        <color theme="1"/>
        <rFont val="Arial"/>
        <family val="2"/>
      </rPr>
      <t>De meerprijs is gekoppeld de leaseprijs. Zakt de leaseprijs in het optiejaar, dan daalt de meerprijs in verhouding mee.</t>
    </r>
  </si>
  <si>
    <r>
      <rPr>
        <vertAlign val="superscript"/>
        <sz val="11"/>
        <color theme="1"/>
        <rFont val="Arial"/>
        <family val="2"/>
      </rPr>
      <t xml:space="preserve">4 </t>
    </r>
    <r>
      <rPr>
        <sz val="11"/>
        <color theme="1"/>
        <rFont val="Arial"/>
        <family val="2"/>
      </rPr>
      <t>Het gaat hierbij om een verhuizing tussen Locaties in de regio van de Opdrachtgever. Het apparaat wordt ontkoppeld verplaatst en opnieuw aangesloten, gereed voor gebruik. Anders dan bij de andere meerprijzen betreft het hier een éénmalig bedrag.</t>
    </r>
  </si>
  <si>
    <t>5 Het gaat hier enkel over de lease van de plotters. De afdrukprijzen worden buiten beschouwing gelaten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</si>
</sst>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 [$€-2]\ * #,##0.00_ ;_ [$€-2]\ * \-#,##0.00_ ;_ [$€-2]\ * &quot;-&quot;??_ ;_ @_ "/>
    <numFmt numFmtId="167" formatCode="_ [$€-413]\ * #,##0.00_ ;_ [$€-413]\ * \-#,##0.00_ ;_ [$€-413]\ * &quot;-&quot;??_ ;_ @_ "/>
  </numFmts>
  <fonts count="18">
    <font>
      <sz val="11"/>
      <color theme="1"/>
      <name val="Calibri"/>
      <family val="2"/>
      <scheme val="minor"/>
    </font>
    <font>
      <sz val="11"/>
      <color theme="1"/>
      <name val="Calibri"/>
      <family val="2"/>
      <scheme val="minor"/>
    </font>
    <font>
      <b/>
      <sz val="11"/>
      <color theme="1"/>
      <name val="Calibri"/>
      <family val="2"/>
      <scheme val="minor"/>
    </font>
    <font>
      <b/>
      <sz val="16"/>
      <color theme="0"/>
      <name val="Calibri"/>
      <family val="2"/>
      <scheme val="minor"/>
    </font>
    <font>
      <sz val="16"/>
      <color theme="1"/>
      <name val="Calibri"/>
      <family val="2"/>
      <scheme val="minor"/>
    </font>
    <font>
      <sz val="11"/>
      <color theme="1"/>
      <name val="Arial"/>
      <family val="2"/>
    </font>
    <font>
      <b/>
      <sz val="11"/>
      <color theme="0"/>
      <name val="Arial"/>
      <family val="2"/>
    </font>
    <font>
      <b/>
      <sz val="11"/>
      <color theme="1"/>
      <name val="Arial"/>
      <family val="2"/>
    </font>
    <font>
      <sz val="11"/>
      <name val="Arial"/>
      <family val="2"/>
    </font>
    <font>
      <vertAlign val="superscript"/>
      <sz val="11"/>
      <color theme="1"/>
      <name val="Arial"/>
      <family val="2"/>
    </font>
    <font>
      <sz val="10"/>
      <color theme="1"/>
      <name val="Arial"/>
      <family val="2"/>
    </font>
    <font>
      <sz val="11"/>
      <color theme="0"/>
      <name val="Arial"/>
      <family val="2"/>
    </font>
    <font>
      <sz val="18"/>
      <color theme="1"/>
      <name val="Arial"/>
      <family val="2"/>
    </font>
    <font>
      <sz val="8"/>
      <name val="Calibri"/>
      <family val="2"/>
      <scheme val="minor"/>
    </font>
    <font>
      <sz val="10"/>
      <color rgb="FF000000"/>
      <name val="Aptos Narrow"/>
      <family val="2"/>
    </font>
    <font>
      <b/>
      <sz val="10"/>
      <color rgb="FF000000"/>
      <name val="Aptos Narrow"/>
      <family val="2"/>
    </font>
    <font>
      <sz val="22"/>
      <color theme="1"/>
      <name val="Arial"/>
      <family val="2"/>
    </font>
    <font>
      <b/>
      <sz val="11"/>
      <color rgb="FF000000"/>
      <name val="Arial"/>
    </font>
  </fonts>
  <fills count="17">
    <fill>
      <patternFill patternType="none"/>
    </fill>
    <fill>
      <patternFill patternType="gray125"/>
    </fill>
    <fill>
      <patternFill patternType="solid">
        <fgColor theme="6" tint="0.39997558519241921"/>
        <bgColor indexed="64"/>
      </patternFill>
    </fill>
    <fill>
      <patternFill patternType="solid">
        <fgColor rgb="FF00206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rgb="FFFFC000"/>
        <bgColor indexed="64"/>
      </patternFill>
    </fill>
    <fill>
      <patternFill patternType="solid">
        <fgColor rgb="FFFFFFFF"/>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8" tint="0.39997558519241921"/>
        <bgColor indexed="64"/>
      </patternFill>
    </fill>
    <fill>
      <patternFill patternType="solid">
        <fgColor theme="8" tint="0.39997558519241921"/>
        <bgColor rgb="FF000000"/>
      </patternFill>
    </fill>
    <fill>
      <patternFill patternType="solid">
        <fgColor rgb="FF00B0F0"/>
        <bgColor indexed="64"/>
      </patternFill>
    </fill>
    <fill>
      <patternFill patternType="solid">
        <fgColor theme="9"/>
        <bgColor indexed="64"/>
      </patternFill>
    </fill>
    <fill>
      <patternFill patternType="solid">
        <fgColor theme="0"/>
        <bgColor indexed="64"/>
      </patternFill>
    </fill>
  </fills>
  <borders count="61">
    <border>
      <left/>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ck">
        <color theme="9" tint="-0.249977111117893"/>
      </left>
      <right style="thick">
        <color theme="9" tint="-0.249977111117893"/>
      </right>
      <top style="thick">
        <color theme="9" tint="-0.249977111117893"/>
      </top>
      <bottom style="thick">
        <color theme="9" tint="-0.249977111117893"/>
      </bottom>
      <diagonal/>
    </border>
    <border>
      <left/>
      <right style="thick">
        <color theme="9" tint="-0.249977111117893"/>
      </right>
      <top style="thick">
        <color theme="9" tint="-0.249977111117893"/>
      </top>
      <bottom style="thick">
        <color theme="9" tint="-0.249977111117893"/>
      </bottom>
      <diagonal/>
    </border>
    <border>
      <left/>
      <right/>
      <top style="thick">
        <color theme="9" tint="-0.249977111117893"/>
      </top>
      <bottom style="thick">
        <color theme="9" tint="-0.249977111117893"/>
      </bottom>
      <diagonal/>
    </border>
    <border>
      <left style="thick">
        <color theme="9" tint="-0.249977111117893"/>
      </left>
      <right/>
      <top style="thick">
        <color theme="9" tint="-0.249977111117893"/>
      </top>
      <bottom style="thick">
        <color theme="9" tint="-0.249977111117893"/>
      </bottom>
      <diagonal/>
    </border>
    <border>
      <left/>
      <right/>
      <top/>
      <bottom style="thick">
        <color theme="9" tint="-0.249977111117893"/>
      </bottom>
      <diagonal/>
    </border>
    <border>
      <left style="medium">
        <color indexed="64"/>
      </left>
      <right style="thick">
        <color auto="1"/>
      </right>
      <top style="medium">
        <color indexed="64"/>
      </top>
      <bottom/>
      <diagonal/>
    </border>
    <border>
      <left style="thick">
        <color auto="1"/>
      </left>
      <right style="thick">
        <color auto="1"/>
      </right>
      <top style="medium">
        <color indexed="64"/>
      </top>
      <bottom/>
      <diagonal/>
    </border>
    <border>
      <left style="thick">
        <color auto="1"/>
      </left>
      <right style="medium">
        <color indexed="64"/>
      </right>
      <top style="medium">
        <color indexed="64"/>
      </top>
      <bottom/>
      <diagonal/>
    </border>
    <border>
      <left style="medium">
        <color indexed="64"/>
      </left>
      <right style="thick">
        <color auto="1"/>
      </right>
      <top/>
      <bottom style="medium">
        <color indexed="64"/>
      </bottom>
      <diagonal/>
    </border>
    <border>
      <left style="thick">
        <color auto="1"/>
      </left>
      <right style="thick">
        <color auto="1"/>
      </right>
      <top/>
      <bottom style="medium">
        <color indexed="64"/>
      </bottom>
      <diagonal/>
    </border>
    <border>
      <left style="thick">
        <color auto="1"/>
      </left>
      <right style="medium">
        <color indexed="64"/>
      </right>
      <top/>
      <bottom style="medium">
        <color indexed="64"/>
      </bottom>
      <diagonal/>
    </border>
    <border>
      <left style="thick">
        <color auto="1"/>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top/>
      <bottom style="medium">
        <color indexed="64"/>
      </bottom>
      <diagonal/>
    </border>
    <border>
      <left/>
      <right style="thick">
        <color auto="1"/>
      </right>
      <top style="medium">
        <color indexed="64"/>
      </top>
      <bottom/>
      <diagonal/>
    </border>
    <border>
      <left style="thick">
        <color rgb="FF7030A0"/>
      </left>
      <right/>
      <top style="thick">
        <color rgb="FF7030A0"/>
      </top>
      <bottom style="thick">
        <color rgb="FF7030A0"/>
      </bottom>
      <diagonal/>
    </border>
    <border>
      <left/>
      <right/>
      <top style="thick">
        <color rgb="FF7030A0"/>
      </top>
      <bottom style="thick">
        <color rgb="FF7030A0"/>
      </bottom>
      <diagonal/>
    </border>
    <border>
      <left/>
      <right style="thick">
        <color rgb="FF7030A0"/>
      </right>
      <top style="thick">
        <color rgb="FF7030A0"/>
      </top>
      <bottom style="thick">
        <color rgb="FF7030A0"/>
      </bottom>
      <diagonal/>
    </border>
    <border>
      <left style="thick">
        <color rgb="FF7030A0"/>
      </left>
      <right style="thick">
        <color rgb="FF7030A0"/>
      </right>
      <top style="thick">
        <color rgb="FF7030A0"/>
      </top>
      <bottom style="thick">
        <color rgb="FF7030A0"/>
      </bottom>
      <diagonal/>
    </border>
    <border>
      <left style="thick">
        <color auto="1"/>
      </left>
      <right style="medium">
        <color indexed="64"/>
      </right>
      <top/>
      <bottom/>
      <diagonal/>
    </border>
    <border>
      <left style="medium">
        <color indexed="64"/>
      </left>
      <right style="thin">
        <color rgb="FF002060"/>
      </right>
      <top style="medium">
        <color indexed="64"/>
      </top>
      <bottom style="thin">
        <color rgb="FF002060"/>
      </bottom>
      <diagonal/>
    </border>
    <border>
      <left style="thin">
        <color rgb="FF002060"/>
      </left>
      <right style="medium">
        <color indexed="64"/>
      </right>
      <top style="medium">
        <color indexed="64"/>
      </top>
      <bottom style="thin">
        <color rgb="FF002060"/>
      </bottom>
      <diagonal/>
    </border>
    <border>
      <left style="medium">
        <color indexed="64"/>
      </left>
      <right/>
      <top style="thin">
        <color rgb="FF002060"/>
      </top>
      <bottom style="medium">
        <color indexed="64"/>
      </bottom>
      <diagonal/>
    </border>
    <border>
      <left/>
      <right style="medium">
        <color indexed="64"/>
      </right>
      <top style="thin">
        <color rgb="FF002060"/>
      </top>
      <bottom style="medium">
        <color indexed="64"/>
      </bottom>
      <diagonal/>
    </border>
    <border>
      <left/>
      <right/>
      <top style="thin">
        <color rgb="FF002060"/>
      </top>
      <bottom style="medium">
        <color indexed="64"/>
      </bottom>
      <diagonal/>
    </border>
    <border>
      <left/>
      <right/>
      <top style="medium">
        <color indexed="64"/>
      </top>
      <bottom style="thin">
        <color rgb="FF002060"/>
      </bottom>
      <diagonal/>
    </border>
    <border>
      <left style="medium">
        <color indexed="64"/>
      </left>
      <right/>
      <top style="medium">
        <color indexed="64"/>
      </top>
      <bottom style="thin">
        <color rgb="FF002060"/>
      </bottom>
      <diagonal/>
    </border>
    <border>
      <left/>
      <right style="medium">
        <color indexed="64"/>
      </right>
      <top style="medium">
        <color indexed="64"/>
      </top>
      <bottom style="thin">
        <color rgb="FF002060"/>
      </bottom>
      <diagonal/>
    </border>
    <border>
      <left style="medium">
        <color indexed="64"/>
      </left>
      <right style="thick">
        <color auto="1"/>
      </right>
      <top/>
      <bottom/>
      <diagonal/>
    </border>
    <border>
      <left style="thick">
        <color auto="1"/>
      </left>
      <right/>
      <top/>
      <bottom/>
      <diagonal/>
    </border>
    <border>
      <left/>
      <right style="thick">
        <color auto="1"/>
      </right>
      <top/>
      <bottom/>
      <diagonal/>
    </border>
    <border>
      <left style="thick">
        <color auto="1"/>
      </left>
      <right style="thick">
        <color auto="1"/>
      </right>
      <top/>
      <bottom/>
      <diagonal/>
    </border>
    <border>
      <left style="thick">
        <color theme="9" tint="-0.249977111117893"/>
      </left>
      <right style="thick">
        <color theme="9" tint="-0.249977111117893"/>
      </right>
      <top style="thick">
        <color theme="9" tint="-0.249977111117893"/>
      </top>
      <bottom style="medium">
        <color indexed="64"/>
      </bottom>
      <diagonal/>
    </border>
    <border>
      <left style="thick">
        <color theme="9" tint="-0.249977111117893"/>
      </left>
      <right/>
      <top style="thick">
        <color theme="9" tint="-0.249977111117893"/>
      </top>
      <bottom style="medium">
        <color indexed="64"/>
      </bottom>
      <diagonal/>
    </border>
    <border>
      <left/>
      <right/>
      <top style="thick">
        <color theme="9" tint="-0.249977111117893"/>
      </top>
      <bottom style="medium">
        <color indexed="64"/>
      </bottom>
      <diagonal/>
    </border>
    <border>
      <left/>
      <right style="thick">
        <color theme="9" tint="-0.249977111117893"/>
      </right>
      <top style="thick">
        <color theme="9" tint="-0.249977111117893"/>
      </top>
      <bottom style="medium">
        <color indexed="64"/>
      </bottom>
      <diagonal/>
    </border>
    <border>
      <left style="thick">
        <color theme="9" tint="-0.249977111117893"/>
      </left>
      <right/>
      <top/>
      <bottom style="thick">
        <color theme="9" tint="-0.249977111117893"/>
      </bottom>
      <diagonal/>
    </border>
    <border>
      <left style="thick">
        <color theme="9" tint="-0.249977111117893"/>
      </left>
      <right style="thick">
        <color theme="9" tint="-0.249977111117893"/>
      </right>
      <top/>
      <bottom style="thick">
        <color theme="9" tint="-0.249977111117893"/>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48">
    <xf numFmtId="0" fontId="0" fillId="0" borderId="0" xfId="0"/>
    <xf numFmtId="0" fontId="3" fillId="3" borderId="21" xfId="0" applyFont="1" applyFill="1" applyBorder="1"/>
    <xf numFmtId="0" fontId="3" fillId="3" borderId="22" xfId="0" applyFont="1" applyFill="1" applyBorder="1"/>
    <xf numFmtId="0" fontId="0" fillId="0" borderId="24" xfId="0" applyBorder="1" applyAlignment="1">
      <alignment wrapText="1"/>
    </xf>
    <xf numFmtId="44" fontId="4" fillId="2" borderId="10" xfId="2" applyFont="1" applyFill="1" applyBorder="1" applyAlignment="1" applyProtection="1">
      <alignment vertical="center" wrapText="1"/>
      <protection locked="0"/>
    </xf>
    <xf numFmtId="0" fontId="4" fillId="4" borderId="23" xfId="0" applyFont="1" applyFill="1" applyBorder="1" applyAlignment="1">
      <alignment vertical="center"/>
    </xf>
    <xf numFmtId="0" fontId="5" fillId="0" borderId="0" xfId="0" applyFont="1" applyProtection="1">
      <protection hidden="1"/>
    </xf>
    <xf numFmtId="166" fontId="5" fillId="0" borderId="0" xfId="0" applyNumberFormat="1" applyFont="1" applyProtection="1">
      <protection hidden="1"/>
    </xf>
    <xf numFmtId="0" fontId="6" fillId="3" borderId="15" xfId="0" applyFont="1" applyFill="1" applyBorder="1" applyAlignment="1" applyProtection="1">
      <alignment horizontal="center" wrapText="1"/>
      <protection hidden="1"/>
    </xf>
    <xf numFmtId="0" fontId="6" fillId="3" borderId="16" xfId="0" applyFont="1" applyFill="1" applyBorder="1" applyAlignment="1" applyProtection="1">
      <alignment horizontal="center" wrapText="1"/>
      <protection hidden="1"/>
    </xf>
    <xf numFmtId="0" fontId="6" fillId="3" borderId="25" xfId="0" applyFont="1" applyFill="1" applyBorder="1" applyAlignment="1" applyProtection="1">
      <alignment horizontal="center" wrapText="1"/>
      <protection hidden="1"/>
    </xf>
    <xf numFmtId="0" fontId="6" fillId="3" borderId="17" xfId="0" applyFont="1" applyFill="1" applyBorder="1" applyAlignment="1" applyProtection="1">
      <alignment horizontal="center" wrapText="1"/>
      <protection hidden="1"/>
    </xf>
    <xf numFmtId="0" fontId="6" fillId="3" borderId="12" xfId="0" applyFont="1" applyFill="1" applyBorder="1" applyAlignment="1" applyProtection="1">
      <alignment horizontal="center" wrapText="1"/>
      <protection hidden="1"/>
    </xf>
    <xf numFmtId="0" fontId="6" fillId="3" borderId="13" xfId="0" applyFont="1" applyFill="1" applyBorder="1" applyAlignment="1" applyProtection="1">
      <alignment horizontal="center" wrapText="1"/>
      <protection hidden="1"/>
    </xf>
    <xf numFmtId="0" fontId="6" fillId="3" borderId="14" xfId="0" applyFont="1" applyFill="1" applyBorder="1" applyAlignment="1" applyProtection="1">
      <alignment horizontal="center" wrapText="1"/>
      <protection hidden="1"/>
    </xf>
    <xf numFmtId="166" fontId="5" fillId="0" borderId="0" xfId="0" applyNumberFormat="1" applyFont="1" applyAlignment="1" applyProtection="1">
      <alignment wrapText="1"/>
      <protection hidden="1"/>
    </xf>
    <xf numFmtId="0" fontId="6" fillId="3" borderId="31" xfId="0" applyFont="1" applyFill="1" applyBorder="1" applyAlignment="1" applyProtection="1">
      <alignment horizontal="center" wrapText="1"/>
      <protection hidden="1"/>
    </xf>
    <xf numFmtId="0" fontId="5" fillId="0" borderId="0" xfId="0" applyFont="1" applyAlignment="1" applyProtection="1">
      <alignment horizontal="right"/>
      <protection hidden="1"/>
    </xf>
    <xf numFmtId="0" fontId="5" fillId="0" borderId="0" xfId="0" applyFont="1"/>
    <xf numFmtId="44" fontId="5" fillId="0" borderId="0" xfId="2" applyFont="1" applyProtection="1">
      <protection hidden="1"/>
    </xf>
    <xf numFmtId="165" fontId="5" fillId="0" borderId="0" xfId="2" applyNumberFormat="1" applyFont="1" applyFill="1" applyBorder="1" applyProtection="1">
      <protection locked="0"/>
    </xf>
    <xf numFmtId="164" fontId="5" fillId="0" borderId="0" xfId="1" applyNumberFormat="1" applyFont="1" applyProtection="1">
      <protection hidden="1"/>
    </xf>
    <xf numFmtId="0" fontId="5" fillId="0" borderId="0" xfId="0" applyFont="1" applyAlignment="1" applyProtection="1">
      <alignment wrapText="1"/>
      <protection hidden="1"/>
    </xf>
    <xf numFmtId="164" fontId="10" fillId="5" borderId="7" xfId="1" applyNumberFormat="1" applyFont="1" applyFill="1" applyBorder="1" applyAlignment="1" applyProtection="1">
      <alignment wrapText="1"/>
      <protection hidden="1"/>
    </xf>
    <xf numFmtId="164" fontId="5" fillId="0" borderId="0" xfId="1" applyNumberFormat="1" applyFont="1" applyFill="1" applyBorder="1" applyProtection="1">
      <protection hidden="1"/>
    </xf>
    <xf numFmtId="44" fontId="5" fillId="0" borderId="0" xfId="2" applyFont="1" applyFill="1" applyBorder="1" applyProtection="1">
      <protection locked="0"/>
    </xf>
    <xf numFmtId="0" fontId="5" fillId="0" borderId="11" xfId="0" applyFont="1" applyBorder="1" applyAlignment="1" applyProtection="1">
      <alignment wrapText="1"/>
      <protection hidden="1"/>
    </xf>
    <xf numFmtId="0" fontId="5" fillId="0" borderId="0" xfId="0" applyFont="1" applyAlignment="1" applyProtection="1">
      <alignment horizontal="center"/>
      <protection hidden="1"/>
    </xf>
    <xf numFmtId="44" fontId="5" fillId="0" borderId="0" xfId="0" applyNumberFormat="1" applyFont="1" applyAlignment="1" applyProtection="1">
      <alignment horizontal="center"/>
      <protection hidden="1"/>
    </xf>
    <xf numFmtId="44" fontId="5" fillId="0" borderId="0" xfId="0" applyNumberFormat="1" applyFont="1" applyProtection="1">
      <protection hidden="1"/>
    </xf>
    <xf numFmtId="44" fontId="12" fillId="0" borderId="0" xfId="0" applyNumberFormat="1" applyFont="1" applyAlignment="1" applyProtection="1">
      <alignment horizontal="center"/>
      <protection hidden="1"/>
    </xf>
    <xf numFmtId="44" fontId="12" fillId="0" borderId="0" xfId="2" applyFont="1" applyBorder="1" applyAlignment="1" applyProtection="1">
      <protection hidden="1"/>
    </xf>
    <xf numFmtId="0" fontId="7" fillId="5" borderId="19" xfId="0" applyFont="1" applyFill="1" applyBorder="1" applyAlignment="1" applyProtection="1">
      <alignment horizontal="center" vertical="center" wrapText="1"/>
      <protection hidden="1"/>
    </xf>
    <xf numFmtId="0" fontId="7" fillId="5" borderId="2" xfId="0" applyFont="1" applyFill="1" applyBorder="1" applyAlignment="1" applyProtection="1">
      <alignment horizontal="center" vertical="center" wrapText="1"/>
      <protection hidden="1"/>
    </xf>
    <xf numFmtId="0" fontId="5" fillId="5" borderId="1" xfId="0" applyFont="1" applyFill="1" applyBorder="1" applyAlignment="1" applyProtection="1">
      <alignment horizontal="center" vertical="center" wrapText="1"/>
      <protection hidden="1"/>
    </xf>
    <xf numFmtId="0" fontId="5" fillId="5" borderId="3" xfId="0" applyFont="1" applyFill="1" applyBorder="1" applyAlignment="1" applyProtection="1">
      <alignment horizontal="center" vertical="center" wrapText="1"/>
      <protection hidden="1"/>
    </xf>
    <xf numFmtId="0" fontId="6" fillId="3" borderId="40" xfId="0" applyFont="1" applyFill="1" applyBorder="1" applyAlignment="1" applyProtection="1">
      <alignment horizontal="center" wrapText="1"/>
      <protection hidden="1"/>
    </xf>
    <xf numFmtId="0" fontId="11" fillId="6" borderId="10" xfId="0" applyFont="1" applyFill="1" applyBorder="1" applyAlignment="1" applyProtection="1">
      <alignment horizontal="right"/>
      <protection hidden="1"/>
    </xf>
    <xf numFmtId="0" fontId="11" fillId="6" borderId="9" xfId="0" applyFont="1" applyFill="1" applyBorder="1" applyAlignment="1" applyProtection="1">
      <alignment horizontal="right"/>
      <protection hidden="1"/>
    </xf>
    <xf numFmtId="0" fontId="11" fillId="6" borderId="8" xfId="0" applyFont="1" applyFill="1" applyBorder="1" applyAlignment="1" applyProtection="1">
      <alignment horizontal="right"/>
      <protection hidden="1"/>
    </xf>
    <xf numFmtId="0" fontId="5" fillId="5" borderId="10" xfId="0" applyFont="1" applyFill="1" applyBorder="1" applyAlignment="1" applyProtection="1">
      <alignment horizontal="right"/>
      <protection hidden="1"/>
    </xf>
    <xf numFmtId="0" fontId="5" fillId="5" borderId="9" xfId="0" applyFont="1" applyFill="1" applyBorder="1" applyAlignment="1" applyProtection="1">
      <alignment horizontal="right"/>
      <protection hidden="1"/>
    </xf>
    <xf numFmtId="0" fontId="5" fillId="5" borderId="8" xfId="0" applyFont="1" applyFill="1" applyBorder="1" applyAlignment="1" applyProtection="1">
      <alignment horizontal="right"/>
      <protection hidden="1"/>
    </xf>
    <xf numFmtId="14" fontId="5" fillId="0" borderId="0" xfId="0" applyNumberFormat="1" applyFont="1" applyProtection="1">
      <protection hidden="1"/>
    </xf>
    <xf numFmtId="14" fontId="6" fillId="3" borderId="14" xfId="0" applyNumberFormat="1" applyFont="1" applyFill="1" applyBorder="1" applyAlignment="1" applyProtection="1">
      <alignment horizontal="center" wrapText="1"/>
      <protection hidden="1"/>
    </xf>
    <xf numFmtId="14" fontId="8" fillId="0" borderId="0" xfId="0" applyNumberFormat="1" applyFont="1" applyProtection="1">
      <protection hidden="1"/>
    </xf>
    <xf numFmtId="14" fontId="8" fillId="0" borderId="0" xfId="1" applyNumberFormat="1" applyFont="1" applyProtection="1">
      <protection hidden="1"/>
    </xf>
    <xf numFmtId="14" fontId="5" fillId="0" borderId="0" xfId="0" applyNumberFormat="1" applyFont="1" applyAlignment="1" applyProtection="1">
      <alignment wrapText="1"/>
      <protection hidden="1"/>
    </xf>
    <xf numFmtId="0" fontId="6" fillId="3" borderId="43" xfId="0" applyFont="1" applyFill="1" applyBorder="1" applyAlignment="1" applyProtection="1">
      <alignment horizontal="center" wrapText="1"/>
      <protection hidden="1"/>
    </xf>
    <xf numFmtId="0" fontId="6" fillId="3" borderId="42" xfId="0" applyFont="1" applyFill="1" applyBorder="1" applyAlignment="1" applyProtection="1">
      <alignment horizontal="center" wrapText="1"/>
      <protection hidden="1"/>
    </xf>
    <xf numFmtId="0" fontId="6" fillId="3" borderId="26" xfId="0" applyFont="1" applyFill="1" applyBorder="1" applyAlignment="1" applyProtection="1">
      <alignment horizontal="center" wrapText="1"/>
      <protection hidden="1"/>
    </xf>
    <xf numFmtId="0" fontId="14" fillId="9" borderId="0" xfId="0" applyFont="1" applyFill="1" applyAlignment="1">
      <alignment vertical="top"/>
    </xf>
    <xf numFmtId="44" fontId="5" fillId="0" borderId="0" xfId="2" applyFont="1" applyAlignment="1" applyProtection="1">
      <alignment horizontal="center"/>
      <protection hidden="1"/>
    </xf>
    <xf numFmtId="165" fontId="5" fillId="2" borderId="7" xfId="2" applyNumberFormat="1" applyFont="1" applyFill="1" applyBorder="1" applyAlignment="1" applyProtection="1">
      <alignment horizontal="center"/>
      <protection locked="0"/>
    </xf>
    <xf numFmtId="0" fontId="10" fillId="5" borderId="7" xfId="0" applyFont="1" applyFill="1" applyBorder="1" applyAlignment="1" applyProtection="1">
      <alignment horizontal="center" wrapText="1"/>
      <protection hidden="1"/>
    </xf>
    <xf numFmtId="44" fontId="5" fillId="2" borderId="7" xfId="2" applyFont="1" applyFill="1" applyBorder="1" applyAlignment="1" applyProtection="1">
      <alignment horizontal="center"/>
      <protection locked="0"/>
    </xf>
    <xf numFmtId="44" fontId="5" fillId="0" borderId="9" xfId="2" applyFont="1" applyFill="1" applyBorder="1" applyAlignment="1" applyProtection="1">
      <alignment horizontal="center"/>
      <protection locked="0"/>
    </xf>
    <xf numFmtId="44" fontId="5" fillId="0" borderId="0" xfId="2" applyFont="1" applyFill="1" applyBorder="1" applyAlignment="1" applyProtection="1">
      <alignment horizontal="center"/>
      <protection locked="0"/>
    </xf>
    <xf numFmtId="167" fontId="5" fillId="7" borderId="30" xfId="2" applyNumberFormat="1" applyFont="1" applyFill="1" applyBorder="1" applyAlignment="1" applyProtection="1">
      <alignment horizontal="center"/>
      <protection locked="0"/>
    </xf>
    <xf numFmtId="0" fontId="15" fillId="9" borderId="20" xfId="0" applyFont="1" applyFill="1" applyBorder="1" applyAlignment="1">
      <alignment vertical="top"/>
    </xf>
    <xf numFmtId="44" fontId="5" fillId="2" borderId="44" xfId="2" applyFont="1" applyFill="1" applyBorder="1" applyAlignment="1" applyProtection="1">
      <alignment horizontal="center" vertical="center" wrapText="1"/>
      <protection locked="0"/>
    </xf>
    <xf numFmtId="44" fontId="5" fillId="2" borderId="44" xfId="2" applyFont="1" applyFill="1" applyBorder="1" applyAlignment="1" applyProtection="1">
      <alignment vertical="center" wrapText="1"/>
      <protection locked="0"/>
    </xf>
    <xf numFmtId="166" fontId="5" fillId="10" borderId="20" xfId="0" applyNumberFormat="1" applyFont="1" applyFill="1" applyBorder="1" applyProtection="1">
      <protection hidden="1"/>
    </xf>
    <xf numFmtId="0" fontId="14" fillId="11" borderId="20" xfId="0" applyFont="1" applyFill="1" applyBorder="1" applyAlignment="1">
      <alignment vertical="top"/>
    </xf>
    <xf numFmtId="166" fontId="5" fillId="12" borderId="20" xfId="0" applyNumberFormat="1" applyFont="1" applyFill="1" applyBorder="1" applyProtection="1">
      <protection hidden="1"/>
    </xf>
    <xf numFmtId="0" fontId="14" fillId="13" borderId="20" xfId="0" applyFont="1" applyFill="1" applyBorder="1" applyAlignment="1">
      <alignment vertical="top"/>
    </xf>
    <xf numFmtId="44" fontId="5" fillId="0" borderId="0" xfId="2" applyFont="1" applyFill="1" applyBorder="1" applyProtection="1">
      <protection hidden="1"/>
    </xf>
    <xf numFmtId="44" fontId="5" fillId="0" borderId="7" xfId="2" applyFont="1" applyFill="1" applyBorder="1" applyAlignment="1" applyProtection="1">
      <alignment vertical="center" wrapText="1"/>
      <protection locked="0"/>
    </xf>
    <xf numFmtId="44" fontId="5" fillId="0" borderId="44" xfId="2" applyFont="1" applyFill="1" applyBorder="1" applyAlignment="1" applyProtection="1">
      <alignment vertical="center" wrapText="1"/>
      <protection locked="0"/>
    </xf>
    <xf numFmtId="44" fontId="7" fillId="14" borderId="20" xfId="2" applyFont="1" applyFill="1" applyBorder="1" applyAlignment="1" applyProtection="1">
      <alignment horizontal="center" vertical="center" wrapText="1"/>
      <protection locked="0"/>
    </xf>
    <xf numFmtId="0" fontId="7" fillId="14" borderId="20" xfId="0" applyFont="1" applyFill="1" applyBorder="1" applyAlignment="1">
      <alignment horizontal="center"/>
    </xf>
    <xf numFmtId="44" fontId="7" fillId="14" borderId="20" xfId="2" applyFont="1" applyFill="1" applyBorder="1" applyAlignment="1" applyProtection="1">
      <alignment horizontal="center"/>
      <protection hidden="1"/>
    </xf>
    <xf numFmtId="0" fontId="5" fillId="15" borderId="20" xfId="2" applyNumberFormat="1" applyFont="1" applyFill="1" applyBorder="1" applyAlignment="1" applyProtection="1">
      <alignment horizontal="center"/>
      <protection hidden="1"/>
    </xf>
    <xf numFmtId="44" fontId="5" fillId="2" borderId="48" xfId="2" applyFont="1" applyFill="1" applyBorder="1" applyAlignment="1" applyProtection="1">
      <alignment horizontal="center" vertical="center" wrapText="1"/>
      <protection locked="0"/>
    </xf>
    <xf numFmtId="44" fontId="5" fillId="2" borderId="49" xfId="2" applyFont="1" applyFill="1" applyBorder="1" applyAlignment="1" applyProtection="1">
      <alignment vertical="center" wrapText="1"/>
      <protection locked="0"/>
    </xf>
    <xf numFmtId="44" fontId="5" fillId="15" borderId="20" xfId="2" applyFont="1" applyFill="1" applyBorder="1" applyAlignment="1" applyProtection="1">
      <alignment horizontal="center"/>
      <protection hidden="1"/>
    </xf>
    <xf numFmtId="44" fontId="5" fillId="15" borderId="20" xfId="2" applyFont="1" applyFill="1" applyBorder="1" applyProtection="1">
      <protection hidden="1"/>
    </xf>
    <xf numFmtId="44" fontId="5" fillId="2" borderId="7" xfId="2" applyFont="1" applyFill="1" applyBorder="1" applyAlignment="1" applyProtection="1">
      <alignment vertical="center"/>
      <protection locked="0"/>
    </xf>
    <xf numFmtId="44" fontId="5" fillId="2" borderId="7" xfId="2" applyFont="1" applyFill="1" applyBorder="1" applyAlignment="1" applyProtection="1">
      <alignment horizontal="left"/>
      <protection locked="0"/>
    </xf>
    <xf numFmtId="14" fontId="8" fillId="0" borderId="50" xfId="0" applyNumberFormat="1" applyFont="1" applyBorder="1" applyProtection="1">
      <protection hidden="1"/>
    </xf>
    <xf numFmtId="44" fontId="7" fillId="8" borderId="51" xfId="2" applyFont="1" applyFill="1" applyBorder="1" applyAlignment="1" applyProtection="1">
      <alignment horizontal="center" vertical="center" wrapText="1"/>
      <protection locked="0"/>
    </xf>
    <xf numFmtId="0" fontId="7" fillId="8" borderId="51" xfId="0" applyFont="1" applyFill="1" applyBorder="1" applyAlignment="1">
      <alignment horizontal="center" vertical="center"/>
    </xf>
    <xf numFmtId="44" fontId="7" fillId="8" borderId="51" xfId="2" applyFont="1" applyFill="1" applyBorder="1" applyAlignment="1" applyProtection="1">
      <alignment horizontal="center" vertical="center"/>
      <protection hidden="1"/>
    </xf>
    <xf numFmtId="44" fontId="7" fillId="0" borderId="0" xfId="2" applyFont="1" applyFill="1" applyBorder="1" applyAlignment="1" applyProtection="1">
      <alignment vertical="center" wrapText="1"/>
      <protection locked="0"/>
    </xf>
    <xf numFmtId="0" fontId="7" fillId="0" borderId="0" xfId="0" applyFont="1"/>
    <xf numFmtId="44" fontId="7" fillId="0" borderId="0" xfId="2" applyFont="1" applyFill="1" applyBorder="1" applyProtection="1">
      <protection hidden="1"/>
    </xf>
    <xf numFmtId="15" fontId="5" fillId="0" borderId="52" xfId="0" applyNumberFormat="1" applyFont="1" applyBorder="1" applyProtection="1">
      <protection hidden="1"/>
    </xf>
    <xf numFmtId="44" fontId="7" fillId="0" borderId="53" xfId="2" applyFont="1" applyFill="1" applyBorder="1" applyAlignment="1" applyProtection="1">
      <alignment vertical="center" wrapText="1"/>
      <protection locked="0"/>
    </xf>
    <xf numFmtId="44" fontId="7" fillId="0" borderId="54" xfId="2" applyFont="1" applyFill="1" applyBorder="1" applyAlignment="1" applyProtection="1">
      <alignment vertical="center" wrapText="1"/>
      <protection locked="0"/>
    </xf>
    <xf numFmtId="44" fontId="7" fillId="0" borderId="55" xfId="2" applyFont="1" applyFill="1" applyBorder="1" applyAlignment="1" applyProtection="1">
      <alignment vertical="center" wrapText="1"/>
      <protection locked="0"/>
    </xf>
    <xf numFmtId="44" fontId="7" fillId="0" borderId="56" xfId="2" applyFont="1" applyFill="1" applyBorder="1" applyAlignment="1" applyProtection="1">
      <alignment vertical="center" wrapText="1"/>
      <protection locked="0"/>
    </xf>
    <xf numFmtId="44" fontId="7" fillId="0" borderId="57" xfId="2" applyFont="1" applyFill="1" applyBorder="1" applyAlignment="1" applyProtection="1">
      <alignment vertical="center" wrapText="1"/>
      <protection locked="0"/>
    </xf>
    <xf numFmtId="0" fontId="7" fillId="0" borderId="56" xfId="0" applyFont="1" applyBorder="1"/>
    <xf numFmtId="0" fontId="7" fillId="0" borderId="57" xfId="0" applyFont="1" applyBorder="1"/>
    <xf numFmtId="44" fontId="7" fillId="0" borderId="56" xfId="2" applyFont="1" applyFill="1" applyBorder="1" applyProtection="1">
      <protection hidden="1"/>
    </xf>
    <xf numFmtId="44" fontId="7" fillId="0" borderId="57" xfId="2" applyFont="1" applyFill="1" applyBorder="1" applyProtection="1">
      <protection hidden="1"/>
    </xf>
    <xf numFmtId="44" fontId="7" fillId="0" borderId="58" xfId="2" applyFont="1" applyFill="1" applyBorder="1" applyProtection="1">
      <protection hidden="1"/>
    </xf>
    <xf numFmtId="44" fontId="7" fillId="0" borderId="59" xfId="2" applyFont="1" applyFill="1" applyBorder="1" applyProtection="1">
      <protection hidden="1"/>
    </xf>
    <xf numFmtId="44" fontId="7" fillId="0" borderId="60" xfId="2" applyFont="1" applyFill="1" applyBorder="1" applyProtection="1">
      <protection hidden="1"/>
    </xf>
    <xf numFmtId="0" fontId="5" fillId="16" borderId="0" xfId="0" applyFont="1" applyFill="1"/>
    <xf numFmtId="44" fontId="5" fillId="16" borderId="0" xfId="2" applyFont="1" applyFill="1" applyBorder="1" applyProtection="1">
      <protection hidden="1"/>
    </xf>
    <xf numFmtId="0" fontId="17" fillId="0" borderId="0" xfId="0" applyFont="1" applyProtection="1">
      <protection hidden="1"/>
    </xf>
    <xf numFmtId="0" fontId="5" fillId="5" borderId="10" xfId="0" applyFont="1" applyFill="1" applyBorder="1" applyAlignment="1" applyProtection="1">
      <alignment horizontal="right"/>
      <protection hidden="1"/>
    </xf>
    <xf numFmtId="0" fontId="5" fillId="5" borderId="9" xfId="0" applyFont="1" applyFill="1" applyBorder="1" applyAlignment="1" applyProtection="1">
      <alignment horizontal="right"/>
      <protection hidden="1"/>
    </xf>
    <xf numFmtId="0" fontId="5" fillId="5" borderId="8" xfId="0" applyFont="1" applyFill="1" applyBorder="1" applyAlignment="1" applyProtection="1">
      <alignment horizontal="right"/>
      <protection hidden="1"/>
    </xf>
    <xf numFmtId="0" fontId="12" fillId="0" borderId="10" xfId="0" applyFont="1" applyBorder="1" applyAlignment="1" applyProtection="1">
      <alignment horizontal="center"/>
      <protection hidden="1"/>
    </xf>
    <xf numFmtId="0" fontId="12" fillId="0" borderId="9" xfId="0" applyFont="1" applyBorder="1" applyAlignment="1" applyProtection="1">
      <alignment horizontal="center"/>
      <protection hidden="1"/>
    </xf>
    <xf numFmtId="0" fontId="11" fillId="6" borderId="10" xfId="0" applyFont="1" applyFill="1" applyBorder="1" applyAlignment="1" applyProtection="1">
      <alignment horizontal="right"/>
      <protection hidden="1"/>
    </xf>
    <xf numFmtId="0" fontId="11" fillId="6" borderId="9" xfId="0" applyFont="1" applyFill="1" applyBorder="1" applyAlignment="1" applyProtection="1">
      <alignment horizontal="right"/>
      <protection hidden="1"/>
    </xf>
    <xf numFmtId="0" fontId="11" fillId="6" borderId="8" xfId="0" applyFont="1" applyFill="1" applyBorder="1" applyAlignment="1" applyProtection="1">
      <alignment horizontal="right"/>
      <protection hidden="1"/>
    </xf>
    <xf numFmtId="0" fontId="5" fillId="0" borderId="0" xfId="0" applyFont="1" applyAlignment="1" applyProtection="1">
      <alignment horizontal="center"/>
      <protection hidden="1"/>
    </xf>
    <xf numFmtId="0" fontId="5" fillId="0" borderId="0" xfId="0" applyFont="1" applyAlignment="1" applyProtection="1">
      <alignment horizontal="left" wrapText="1"/>
      <protection hidden="1"/>
    </xf>
    <xf numFmtId="44" fontId="5" fillId="0" borderId="10" xfId="0" applyNumberFormat="1" applyFont="1" applyBorder="1" applyAlignment="1" applyProtection="1">
      <alignment horizontal="left"/>
      <protection hidden="1"/>
    </xf>
    <xf numFmtId="44" fontId="5" fillId="0" borderId="8" xfId="0" applyNumberFormat="1" applyFont="1" applyBorder="1" applyAlignment="1" applyProtection="1">
      <alignment horizontal="left"/>
      <protection hidden="1"/>
    </xf>
    <xf numFmtId="44" fontId="5" fillId="0" borderId="0" xfId="0" applyNumberFormat="1" applyFont="1" applyAlignment="1" applyProtection="1">
      <alignment horizontal="center"/>
      <protection hidden="1"/>
    </xf>
    <xf numFmtId="44" fontId="12" fillId="0" borderId="10" xfId="2" applyFont="1" applyBorder="1" applyAlignment="1" applyProtection="1">
      <alignment horizontal="left"/>
      <protection hidden="1"/>
    </xf>
    <xf numFmtId="44" fontId="12" fillId="0" borderId="8" xfId="2" applyFont="1" applyBorder="1" applyAlignment="1" applyProtection="1">
      <alignment horizontal="left"/>
      <protection hidden="1"/>
    </xf>
    <xf numFmtId="0" fontId="5" fillId="5" borderId="32" xfId="0" applyFont="1" applyFill="1" applyBorder="1" applyAlignment="1" applyProtection="1">
      <alignment horizontal="left" vertical="center" wrapText="1"/>
      <protection hidden="1"/>
    </xf>
    <xf numFmtId="0" fontId="5" fillId="5" borderId="33" xfId="0" applyFont="1" applyFill="1" applyBorder="1" applyAlignment="1" applyProtection="1">
      <alignment horizontal="left" vertical="center" wrapText="1"/>
      <protection hidden="1"/>
    </xf>
    <xf numFmtId="0" fontId="5" fillId="5" borderId="32" xfId="0" applyFont="1" applyFill="1" applyBorder="1" applyAlignment="1" applyProtection="1">
      <alignment horizontal="left" vertical="center"/>
      <protection hidden="1"/>
    </xf>
    <xf numFmtId="0" fontId="5" fillId="5" borderId="37" xfId="0" applyFont="1" applyFill="1" applyBorder="1" applyAlignment="1" applyProtection="1">
      <alignment horizontal="left" vertical="center"/>
      <protection hidden="1"/>
    </xf>
    <xf numFmtId="0" fontId="5" fillId="5" borderId="39" xfId="0" applyFont="1" applyFill="1" applyBorder="1" applyAlignment="1" applyProtection="1">
      <alignment horizontal="left" vertical="center"/>
      <protection hidden="1"/>
    </xf>
    <xf numFmtId="0" fontId="16" fillId="0" borderId="0" xfId="0" applyFont="1" applyAlignment="1" applyProtection="1">
      <alignment horizontal="left" vertical="center"/>
      <protection hidden="1"/>
    </xf>
    <xf numFmtId="0" fontId="0" fillId="0" borderId="0" xfId="0" applyAlignment="1">
      <alignment horizontal="left"/>
    </xf>
    <xf numFmtId="0" fontId="6" fillId="3" borderId="18" xfId="0" applyFont="1" applyFill="1" applyBorder="1" applyAlignment="1" applyProtection="1">
      <alignment horizontal="center" wrapText="1"/>
      <protection hidden="1"/>
    </xf>
    <xf numFmtId="0" fontId="6" fillId="3" borderId="26" xfId="0" applyFont="1" applyFill="1" applyBorder="1" applyAlignment="1" applyProtection="1">
      <alignment horizontal="center" wrapText="1"/>
      <protection hidden="1"/>
    </xf>
    <xf numFmtId="0" fontId="5" fillId="0" borderId="27" xfId="0" applyFont="1" applyBorder="1" applyAlignment="1" applyProtection="1">
      <alignment horizontal="right" vertical="center" wrapText="1"/>
      <protection hidden="1"/>
    </xf>
    <xf numFmtId="0" fontId="5" fillId="0" borderId="28" xfId="0" applyFont="1" applyBorder="1" applyAlignment="1" applyProtection="1">
      <alignment horizontal="right" vertical="center" wrapText="1"/>
      <protection hidden="1"/>
    </xf>
    <xf numFmtId="0" fontId="5" fillId="0" borderId="29" xfId="0" applyFont="1" applyBorder="1" applyAlignment="1" applyProtection="1">
      <alignment horizontal="right" vertical="center" wrapText="1"/>
      <protection hidden="1"/>
    </xf>
    <xf numFmtId="0" fontId="7" fillId="6" borderId="10" xfId="0" applyFont="1" applyFill="1" applyBorder="1" applyAlignment="1" applyProtection="1">
      <alignment horizontal="center" wrapText="1"/>
      <protection hidden="1"/>
    </xf>
    <xf numFmtId="0" fontId="7" fillId="6" borderId="8" xfId="0" applyFont="1" applyFill="1" applyBorder="1" applyAlignment="1" applyProtection="1">
      <alignment horizontal="center" wrapText="1"/>
      <protection hidden="1"/>
    </xf>
    <xf numFmtId="164" fontId="5" fillId="5" borderId="34" xfId="0" applyNumberFormat="1" applyFont="1" applyFill="1" applyBorder="1" applyAlignment="1" applyProtection="1">
      <alignment horizontal="right" vertical="center"/>
      <protection hidden="1"/>
    </xf>
    <xf numFmtId="164" fontId="5" fillId="5" borderId="35" xfId="0" applyNumberFormat="1" applyFont="1" applyFill="1" applyBorder="1" applyAlignment="1" applyProtection="1">
      <alignment horizontal="right" vertical="center"/>
      <protection hidden="1"/>
    </xf>
    <xf numFmtId="0" fontId="6" fillId="3" borderId="4" xfId="0" applyFont="1" applyFill="1" applyBorder="1" applyAlignment="1" applyProtection="1">
      <alignment horizontal="center" wrapText="1"/>
      <protection hidden="1"/>
    </xf>
    <xf numFmtId="0" fontId="6" fillId="3" borderId="6" xfId="0" applyFont="1" applyFill="1" applyBorder="1" applyAlignment="1" applyProtection="1">
      <alignment horizontal="center" wrapText="1"/>
      <protection hidden="1"/>
    </xf>
    <xf numFmtId="0" fontId="6" fillId="3" borderId="5" xfId="0" applyFont="1" applyFill="1" applyBorder="1" applyAlignment="1" applyProtection="1">
      <alignment horizontal="center" wrapText="1"/>
      <protection hidden="1"/>
    </xf>
    <xf numFmtId="164" fontId="5" fillId="5" borderId="34" xfId="0" applyNumberFormat="1" applyFont="1" applyFill="1" applyBorder="1" applyAlignment="1" applyProtection="1">
      <alignment horizontal="right" vertical="center" wrapText="1"/>
      <protection hidden="1"/>
    </xf>
    <xf numFmtId="164" fontId="5" fillId="5" borderId="36" xfId="0" applyNumberFormat="1" applyFont="1" applyFill="1" applyBorder="1" applyAlignment="1" applyProtection="1">
      <alignment horizontal="right" vertical="center" wrapText="1"/>
      <protection hidden="1"/>
    </xf>
    <xf numFmtId="164" fontId="5" fillId="5" borderId="35" xfId="0" applyNumberFormat="1" applyFont="1" applyFill="1" applyBorder="1" applyAlignment="1" applyProtection="1">
      <alignment horizontal="right" vertical="center" wrapText="1"/>
      <protection hidden="1"/>
    </xf>
    <xf numFmtId="0" fontId="5" fillId="5" borderId="45" xfId="0" applyFont="1" applyFill="1" applyBorder="1" applyAlignment="1" applyProtection="1">
      <alignment horizontal="right"/>
      <protection hidden="1"/>
    </xf>
    <xf numFmtId="0" fontId="5" fillId="5" borderId="46" xfId="0" applyFont="1" applyFill="1" applyBorder="1" applyAlignment="1" applyProtection="1">
      <alignment horizontal="right"/>
      <protection hidden="1"/>
    </xf>
    <xf numFmtId="0" fontId="5" fillId="5" borderId="47" xfId="0" applyFont="1" applyFill="1" applyBorder="1" applyAlignment="1" applyProtection="1">
      <alignment horizontal="right"/>
      <protection hidden="1"/>
    </xf>
    <xf numFmtId="0" fontId="6" fillId="3" borderId="41" xfId="0" applyFont="1" applyFill="1" applyBorder="1" applyAlignment="1" applyProtection="1">
      <alignment horizontal="center" wrapText="1"/>
      <protection hidden="1"/>
    </xf>
    <xf numFmtId="0" fontId="6" fillId="3" borderId="42" xfId="0" applyFont="1" applyFill="1" applyBorder="1" applyAlignment="1" applyProtection="1">
      <alignment horizontal="center" wrapText="1"/>
      <protection hidden="1"/>
    </xf>
    <xf numFmtId="0" fontId="5" fillId="5" borderId="38" xfId="0" applyFont="1" applyFill="1" applyBorder="1" applyAlignment="1" applyProtection="1">
      <alignment horizontal="left" vertical="center" wrapText="1"/>
      <protection hidden="1"/>
    </xf>
    <xf numFmtId="0" fontId="5" fillId="5" borderId="39" xfId="0" applyFont="1" applyFill="1" applyBorder="1" applyAlignment="1" applyProtection="1">
      <alignment horizontal="left" vertical="center" wrapText="1"/>
      <protection hidden="1"/>
    </xf>
    <xf numFmtId="0" fontId="5" fillId="5" borderId="38" xfId="0" applyFont="1" applyFill="1" applyBorder="1" applyAlignment="1" applyProtection="1">
      <alignment horizontal="left" vertical="center"/>
      <protection hidden="1"/>
    </xf>
    <xf numFmtId="164" fontId="5" fillId="5" borderId="36" xfId="0" applyNumberFormat="1" applyFont="1" applyFill="1" applyBorder="1" applyAlignment="1" applyProtection="1">
      <alignment horizontal="right" vertical="center"/>
      <protection hidden="1"/>
    </xf>
  </cellXfs>
  <cellStyles count="7">
    <cellStyle name="Komma" xfId="1" builtinId="3"/>
    <cellStyle name="Komma 2" xfId="3" xr:uid="{00000000-0005-0000-0000-000001000000}"/>
    <cellStyle name="Komma 3" xfId="5" xr:uid="{00000000-0005-0000-0000-000002000000}"/>
    <cellStyle name="Standaard" xfId="0" builtinId="0"/>
    <cellStyle name="Valuta" xfId="2" builtinId="4"/>
    <cellStyle name="Valuta 2" xfId="4" xr:uid="{00000000-0005-0000-0000-000005000000}"/>
    <cellStyle name="Valuta 3"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317501</xdr:colOff>
      <xdr:row>0</xdr:row>
      <xdr:rowOff>109140</xdr:rowOff>
    </xdr:from>
    <xdr:to>
      <xdr:col>14</xdr:col>
      <xdr:colOff>991474</xdr:colOff>
      <xdr:row>0</xdr:row>
      <xdr:rowOff>471090</xdr:rowOff>
    </xdr:to>
    <xdr:pic>
      <xdr:nvPicPr>
        <xdr:cNvPr id="2" name="Afbeelding 1">
          <a:extLst>
            <a:ext uri="{FF2B5EF4-FFF2-40B4-BE49-F238E27FC236}">
              <a16:creationId xmlns:a16="http://schemas.microsoft.com/office/drawing/2014/main" id="{12B2A479-4F9F-41EE-AD53-02369636F8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96173" y="109140"/>
          <a:ext cx="1557020" cy="3619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workbookViewId="0">
      <selection activeCell="A8" sqref="A8"/>
    </sheetView>
  </sheetViews>
  <sheetFormatPr defaultRowHeight="14.65"/>
  <cols>
    <col min="1" max="1" width="30.28515625" bestFit="1" customWidth="1"/>
    <col min="2" max="2" width="130.5703125" customWidth="1"/>
  </cols>
  <sheetData>
    <row r="1" spans="1:2" ht="21" thickTop="1">
      <c r="A1" s="1" t="s">
        <v>0</v>
      </c>
      <c r="B1" s="2" t="s">
        <v>1</v>
      </c>
    </row>
    <row r="2" spans="1:2" ht="72.95">
      <c r="A2" s="5" t="s">
        <v>2</v>
      </c>
      <c r="B2" s="3" t="s">
        <v>3</v>
      </c>
    </row>
    <row r="3" spans="1:2" ht="29.1">
      <c r="A3" s="5" t="s">
        <v>2</v>
      </c>
      <c r="B3" s="3" t="s">
        <v>4</v>
      </c>
    </row>
    <row r="4" spans="1:2" ht="58.35">
      <c r="A4" s="5" t="s">
        <v>5</v>
      </c>
      <c r="B4" s="3" t="s">
        <v>6</v>
      </c>
    </row>
    <row r="5" spans="1:2" ht="43.7">
      <c r="A5" s="5" t="s">
        <v>5</v>
      </c>
      <c r="B5" s="3" t="s">
        <v>7</v>
      </c>
    </row>
    <row r="6" spans="1:2" ht="43.7">
      <c r="A6" s="5" t="s">
        <v>2</v>
      </c>
      <c r="B6" s="3" t="s">
        <v>8</v>
      </c>
    </row>
    <row r="7" spans="1:2" ht="58.7" thickBot="1">
      <c r="A7" s="5" t="s">
        <v>2</v>
      </c>
      <c r="B7" s="3" t="s">
        <v>9</v>
      </c>
    </row>
    <row r="8" spans="1:2" ht="44.65" thickTop="1" thickBot="1">
      <c r="A8" s="4" t="s">
        <v>10</v>
      </c>
      <c r="B8" s="3" t="s">
        <v>11</v>
      </c>
    </row>
    <row r="9" spans="1:2" ht="15" thickTop="1"/>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83"/>
  <sheetViews>
    <sheetView tabSelected="1" topLeftCell="B1" zoomScaleNormal="100" workbookViewId="0">
      <selection activeCell="L16" sqref="L16"/>
    </sheetView>
  </sheetViews>
  <sheetFormatPr defaultColWidth="12.5703125" defaultRowHeight="0" customHeight="1" zeroHeight="1"/>
  <cols>
    <col min="1" max="1" width="43.28515625" style="6" customWidth="1"/>
    <col min="2" max="2" width="23.28515625" style="6" customWidth="1"/>
    <col min="3" max="4" width="18" style="6" customWidth="1"/>
    <col min="5" max="5" width="12.85546875" style="6" customWidth="1"/>
    <col min="6" max="6" width="37.85546875" style="6" customWidth="1"/>
    <col min="7" max="7" width="15" style="27" customWidth="1"/>
    <col min="8" max="8" width="14.7109375" style="6" customWidth="1"/>
    <col min="9" max="9" width="14.85546875" style="6" customWidth="1"/>
    <col min="10" max="12" width="13.28515625" style="6" customWidth="1"/>
    <col min="13" max="13" width="12.7109375" style="6" customWidth="1"/>
    <col min="14" max="14" width="13.28515625" style="6" customWidth="1"/>
    <col min="15" max="15" width="19.140625" style="43" customWidth="1"/>
    <col min="16" max="16384" width="12.5703125" style="7"/>
  </cols>
  <sheetData>
    <row r="1" spans="1:15" ht="52.5" customHeight="1">
      <c r="B1" s="122" t="s">
        <v>12</v>
      </c>
      <c r="C1" s="122"/>
      <c r="D1" s="122"/>
      <c r="E1" s="122"/>
      <c r="F1" s="122"/>
      <c r="G1" s="122"/>
      <c r="H1" s="122"/>
      <c r="I1" s="122"/>
      <c r="J1" s="122"/>
      <c r="K1" s="122"/>
      <c r="L1" s="122"/>
      <c r="M1" s="122"/>
      <c r="N1" s="123"/>
      <c r="O1" s="123"/>
    </row>
    <row r="2" spans="1:15" ht="37.5" customHeight="1">
      <c r="G2" s="133" t="s">
        <v>13</v>
      </c>
      <c r="H2" s="134"/>
      <c r="I2" s="134"/>
      <c r="J2" s="134"/>
      <c r="K2" s="134"/>
      <c r="L2" s="134"/>
      <c r="M2" s="135"/>
    </row>
    <row r="3" spans="1:15" ht="28.35">
      <c r="G3" s="8" t="s">
        <v>14</v>
      </c>
      <c r="H3" s="9" t="s">
        <v>15</v>
      </c>
      <c r="I3" s="9" t="s">
        <v>16</v>
      </c>
      <c r="J3" s="10" t="s">
        <v>17</v>
      </c>
      <c r="K3" s="10"/>
      <c r="L3" s="10"/>
      <c r="M3" s="11"/>
    </row>
    <row r="4" spans="1:15" s="15" customFormat="1" ht="45" customHeight="1">
      <c r="A4" s="12"/>
      <c r="B4" s="124"/>
      <c r="C4" s="125"/>
      <c r="D4" s="50"/>
      <c r="E4" s="13"/>
      <c r="F4" s="13"/>
      <c r="G4" s="32" t="s">
        <v>18</v>
      </c>
      <c r="H4" s="33" t="s">
        <v>19</v>
      </c>
      <c r="I4" s="33" t="s">
        <v>20</v>
      </c>
      <c r="J4" s="33" t="s">
        <v>21</v>
      </c>
      <c r="K4" s="33"/>
      <c r="L4" s="33"/>
      <c r="M4" s="33"/>
      <c r="N4" s="14"/>
      <c r="O4" s="44"/>
    </row>
    <row r="5" spans="1:15" ht="18" customHeight="1">
      <c r="A5" s="36" t="s">
        <v>22</v>
      </c>
      <c r="B5" s="142" t="s">
        <v>23</v>
      </c>
      <c r="C5" s="143"/>
      <c r="D5" s="49"/>
      <c r="E5" s="48" t="s">
        <v>24</v>
      </c>
      <c r="F5" s="48" t="s">
        <v>25</v>
      </c>
      <c r="G5" s="34" t="s">
        <v>26</v>
      </c>
      <c r="H5" s="35" t="s">
        <v>26</v>
      </c>
      <c r="I5" s="35" t="s">
        <v>26</v>
      </c>
      <c r="J5" s="35" t="s">
        <v>27</v>
      </c>
      <c r="K5" s="35"/>
      <c r="L5" s="35"/>
      <c r="M5" s="35"/>
      <c r="N5" s="16" t="s">
        <v>28</v>
      </c>
      <c r="O5" s="44" t="s">
        <v>29</v>
      </c>
    </row>
    <row r="6" spans="1:15" ht="18" customHeight="1">
      <c r="A6" s="62" t="s">
        <v>30</v>
      </c>
      <c r="B6" s="63" t="s">
        <v>31</v>
      </c>
      <c r="C6" s="63" t="s">
        <v>32</v>
      </c>
      <c r="D6" s="63" t="s">
        <v>33</v>
      </c>
      <c r="E6" s="63" t="s">
        <v>34</v>
      </c>
      <c r="F6" s="63" t="s">
        <v>35</v>
      </c>
      <c r="G6" s="69" t="s">
        <v>36</v>
      </c>
      <c r="H6" s="69"/>
      <c r="I6" s="69" t="s">
        <v>36</v>
      </c>
      <c r="J6" s="80"/>
      <c r="K6" s="87"/>
      <c r="L6" s="88"/>
      <c r="M6" s="89"/>
      <c r="N6" s="86">
        <v>45901</v>
      </c>
      <c r="O6" s="79">
        <v>47330</v>
      </c>
    </row>
    <row r="7" spans="1:15" ht="18" customHeight="1">
      <c r="A7" s="62" t="s">
        <v>30</v>
      </c>
      <c r="B7" s="63" t="s">
        <v>31</v>
      </c>
      <c r="C7" s="63" t="s">
        <v>37</v>
      </c>
      <c r="D7" s="63" t="s">
        <v>38</v>
      </c>
      <c r="E7" s="63" t="s">
        <v>34</v>
      </c>
      <c r="F7" s="63" t="s">
        <v>39</v>
      </c>
      <c r="G7" s="69" t="s">
        <v>36</v>
      </c>
      <c r="H7" s="69" t="s">
        <v>36</v>
      </c>
      <c r="I7" s="69"/>
      <c r="J7" s="80"/>
      <c r="K7" s="90"/>
      <c r="L7" s="83"/>
      <c r="M7" s="91"/>
      <c r="N7" s="86">
        <v>45901</v>
      </c>
      <c r="O7" s="79">
        <v>47330</v>
      </c>
    </row>
    <row r="8" spans="1:15" ht="18" customHeight="1">
      <c r="A8" s="64" t="s">
        <v>30</v>
      </c>
      <c r="B8" s="65" t="s">
        <v>40</v>
      </c>
      <c r="C8" s="65" t="s">
        <v>41</v>
      </c>
      <c r="D8" s="65" t="s">
        <v>42</v>
      </c>
      <c r="E8" s="65" t="s">
        <v>34</v>
      </c>
      <c r="F8" s="65" t="s">
        <v>43</v>
      </c>
      <c r="G8" s="69" t="s">
        <v>36</v>
      </c>
      <c r="H8" s="69" t="s">
        <v>36</v>
      </c>
      <c r="I8" s="69"/>
      <c r="J8" s="80"/>
      <c r="K8" s="90"/>
      <c r="L8" s="83"/>
      <c r="M8" s="91"/>
      <c r="N8" s="86">
        <v>45901</v>
      </c>
      <c r="O8" s="79">
        <v>47330</v>
      </c>
    </row>
    <row r="9" spans="1:15" ht="18" customHeight="1">
      <c r="A9" s="64" t="s">
        <v>30</v>
      </c>
      <c r="B9" s="65" t="s">
        <v>40</v>
      </c>
      <c r="C9" s="65" t="s">
        <v>41</v>
      </c>
      <c r="D9" s="65" t="s">
        <v>42</v>
      </c>
      <c r="E9" s="65" t="s">
        <v>34</v>
      </c>
      <c r="F9" s="65" t="s">
        <v>44</v>
      </c>
      <c r="G9" s="69" t="s">
        <v>36</v>
      </c>
      <c r="H9" s="69" t="s">
        <v>36</v>
      </c>
      <c r="I9" s="69"/>
      <c r="J9" s="80"/>
      <c r="K9" s="90"/>
      <c r="L9" s="83"/>
      <c r="M9" s="91"/>
      <c r="N9" s="86">
        <v>45901</v>
      </c>
      <c r="O9" s="79">
        <v>47330</v>
      </c>
    </row>
    <row r="10" spans="1:15" ht="18" customHeight="1">
      <c r="A10" s="64" t="s">
        <v>30</v>
      </c>
      <c r="B10" s="65" t="s">
        <v>40</v>
      </c>
      <c r="C10" s="65" t="s">
        <v>41</v>
      </c>
      <c r="D10" s="65" t="s">
        <v>42</v>
      </c>
      <c r="E10" s="65" t="s">
        <v>34</v>
      </c>
      <c r="F10" s="65" t="s">
        <v>45</v>
      </c>
      <c r="G10" s="69" t="s">
        <v>36</v>
      </c>
      <c r="H10" s="69" t="s">
        <v>36</v>
      </c>
      <c r="I10" s="69"/>
      <c r="J10" s="80"/>
      <c r="K10" s="90"/>
      <c r="L10" s="83"/>
      <c r="M10" s="91"/>
      <c r="N10" s="86">
        <v>45901</v>
      </c>
      <c r="O10" s="79">
        <v>47330</v>
      </c>
    </row>
    <row r="11" spans="1:15" ht="18" customHeight="1">
      <c r="A11" s="62" t="s">
        <v>30</v>
      </c>
      <c r="B11" s="63" t="s">
        <v>46</v>
      </c>
      <c r="C11" s="63" t="s">
        <v>47</v>
      </c>
      <c r="D11" s="63" t="s">
        <v>48</v>
      </c>
      <c r="E11" s="63" t="s">
        <v>34</v>
      </c>
      <c r="F11" s="63" t="s">
        <v>49</v>
      </c>
      <c r="G11" s="69" t="s">
        <v>36</v>
      </c>
      <c r="H11" s="69"/>
      <c r="I11" s="69" t="s">
        <v>36</v>
      </c>
      <c r="J11" s="80"/>
      <c r="K11" s="90"/>
      <c r="L11" s="83"/>
      <c r="M11" s="91"/>
      <c r="N11" s="86">
        <v>45901</v>
      </c>
      <c r="O11" s="79">
        <v>47330</v>
      </c>
    </row>
    <row r="12" spans="1:15" ht="18" customHeight="1">
      <c r="A12" s="62" t="s">
        <v>30</v>
      </c>
      <c r="B12" s="63" t="s">
        <v>46</v>
      </c>
      <c r="C12" s="63" t="s">
        <v>47</v>
      </c>
      <c r="D12" s="63" t="s">
        <v>48</v>
      </c>
      <c r="E12" s="63" t="s">
        <v>34</v>
      </c>
      <c r="F12" s="63" t="s">
        <v>50</v>
      </c>
      <c r="G12" s="69" t="s">
        <v>36</v>
      </c>
      <c r="H12" s="69" t="s">
        <v>36</v>
      </c>
      <c r="I12" s="69"/>
      <c r="J12" s="80"/>
      <c r="K12" s="90"/>
      <c r="L12" s="83"/>
      <c r="M12" s="91"/>
      <c r="N12" s="86">
        <v>45901</v>
      </c>
      <c r="O12" s="79">
        <v>47330</v>
      </c>
    </row>
    <row r="13" spans="1:15" ht="18" customHeight="1">
      <c r="A13" s="62" t="s">
        <v>30</v>
      </c>
      <c r="B13" s="63" t="s">
        <v>46</v>
      </c>
      <c r="C13" s="63" t="s">
        <v>47</v>
      </c>
      <c r="D13" s="63" t="s">
        <v>48</v>
      </c>
      <c r="E13" s="63" t="s">
        <v>34</v>
      </c>
      <c r="F13" s="63" t="s">
        <v>51</v>
      </c>
      <c r="G13" s="69" t="s">
        <v>36</v>
      </c>
      <c r="H13" s="69" t="s">
        <v>36</v>
      </c>
      <c r="I13" s="69"/>
      <c r="J13" s="80"/>
      <c r="K13" s="90"/>
      <c r="L13" s="83"/>
      <c r="M13" s="91"/>
      <c r="N13" s="86">
        <v>45901</v>
      </c>
      <c r="O13" s="79">
        <v>47330</v>
      </c>
    </row>
    <row r="14" spans="1:15" ht="18" customHeight="1">
      <c r="A14" s="62" t="s">
        <v>30</v>
      </c>
      <c r="B14" s="63" t="s">
        <v>46</v>
      </c>
      <c r="C14" s="63" t="s">
        <v>47</v>
      </c>
      <c r="D14" s="63" t="s">
        <v>48</v>
      </c>
      <c r="E14" s="63" t="s">
        <v>34</v>
      </c>
      <c r="F14" s="63" t="s">
        <v>52</v>
      </c>
      <c r="G14" s="69" t="s">
        <v>36</v>
      </c>
      <c r="H14" s="69" t="s">
        <v>36</v>
      </c>
      <c r="I14" s="69"/>
      <c r="J14" s="80"/>
      <c r="K14" s="90"/>
      <c r="L14" s="83"/>
      <c r="M14" s="91"/>
      <c r="N14" s="86">
        <v>45901</v>
      </c>
      <c r="O14" s="79">
        <v>47330</v>
      </c>
    </row>
    <row r="15" spans="1:15" ht="18" customHeight="1">
      <c r="A15" s="62" t="s">
        <v>30</v>
      </c>
      <c r="B15" s="63" t="s">
        <v>46</v>
      </c>
      <c r="C15" s="63" t="s">
        <v>47</v>
      </c>
      <c r="D15" s="63" t="s">
        <v>48</v>
      </c>
      <c r="E15" s="63" t="s">
        <v>34</v>
      </c>
      <c r="F15" s="63" t="s">
        <v>53</v>
      </c>
      <c r="G15" s="69"/>
      <c r="H15" s="69"/>
      <c r="I15" s="69"/>
      <c r="J15" s="80" t="s">
        <v>36</v>
      </c>
      <c r="K15" s="90"/>
      <c r="L15" s="83"/>
      <c r="M15" s="91"/>
      <c r="N15" s="86">
        <v>45901</v>
      </c>
      <c r="O15" s="79">
        <v>47330</v>
      </c>
    </row>
    <row r="16" spans="1:15" ht="18" customHeight="1">
      <c r="A16" s="64" t="s">
        <v>30</v>
      </c>
      <c r="B16" s="65" t="s">
        <v>54</v>
      </c>
      <c r="C16" s="65" t="s">
        <v>55</v>
      </c>
      <c r="D16" s="65" t="s">
        <v>56</v>
      </c>
      <c r="E16" s="65" t="s">
        <v>57</v>
      </c>
      <c r="F16" s="65" t="s">
        <v>58</v>
      </c>
      <c r="G16" s="69" t="s">
        <v>36</v>
      </c>
      <c r="H16" s="69" t="s">
        <v>36</v>
      </c>
      <c r="I16" s="69"/>
      <c r="J16" s="80"/>
      <c r="K16" s="90"/>
      <c r="L16" s="83"/>
      <c r="M16" s="91"/>
      <c r="N16" s="86">
        <v>45901</v>
      </c>
      <c r="O16" s="79">
        <v>47330</v>
      </c>
    </row>
    <row r="17" spans="1:15" ht="18" customHeight="1">
      <c r="A17" s="62" t="s">
        <v>30</v>
      </c>
      <c r="B17" s="63" t="s">
        <v>59</v>
      </c>
      <c r="C17" s="63" t="s">
        <v>60</v>
      </c>
      <c r="D17" s="63" t="s">
        <v>61</v>
      </c>
      <c r="E17" s="63" t="s">
        <v>62</v>
      </c>
      <c r="F17" s="63" t="s">
        <v>63</v>
      </c>
      <c r="G17" s="69" t="s">
        <v>36</v>
      </c>
      <c r="H17" s="69" t="s">
        <v>36</v>
      </c>
      <c r="I17" s="69"/>
      <c r="J17" s="80"/>
      <c r="K17" s="90"/>
      <c r="L17" s="83"/>
      <c r="M17" s="91"/>
      <c r="N17" s="86">
        <v>45901</v>
      </c>
      <c r="O17" s="79">
        <v>47330</v>
      </c>
    </row>
    <row r="18" spans="1:15" ht="18" customHeight="1">
      <c r="A18" s="64" t="s">
        <v>30</v>
      </c>
      <c r="B18" s="65" t="s">
        <v>64</v>
      </c>
      <c r="C18" s="65" t="s">
        <v>65</v>
      </c>
      <c r="D18" s="65" t="s">
        <v>66</v>
      </c>
      <c r="E18" s="65" t="s">
        <v>34</v>
      </c>
      <c r="F18" s="65" t="s">
        <v>67</v>
      </c>
      <c r="G18" s="69"/>
      <c r="H18" s="69"/>
      <c r="I18" s="69"/>
      <c r="J18" s="80" t="s">
        <v>36</v>
      </c>
      <c r="K18" s="90"/>
      <c r="L18" s="83"/>
      <c r="M18" s="91"/>
      <c r="N18" s="86">
        <v>45901</v>
      </c>
      <c r="O18" s="79">
        <v>47330</v>
      </c>
    </row>
    <row r="19" spans="1:15" ht="18" customHeight="1">
      <c r="A19" s="64" t="s">
        <v>30</v>
      </c>
      <c r="B19" s="65" t="s">
        <v>64</v>
      </c>
      <c r="C19" s="65" t="s">
        <v>65</v>
      </c>
      <c r="D19" s="65" t="s">
        <v>66</v>
      </c>
      <c r="E19" s="65" t="s">
        <v>34</v>
      </c>
      <c r="F19" s="65" t="s">
        <v>68</v>
      </c>
      <c r="G19" s="69" t="s">
        <v>36</v>
      </c>
      <c r="H19" s="69" t="s">
        <v>36</v>
      </c>
      <c r="I19" s="69"/>
      <c r="J19" s="80"/>
      <c r="K19" s="90"/>
      <c r="L19" s="83"/>
      <c r="M19" s="91"/>
      <c r="N19" s="86">
        <v>45901</v>
      </c>
      <c r="O19" s="79">
        <v>47330</v>
      </c>
    </row>
    <row r="20" spans="1:15" ht="18" customHeight="1">
      <c r="A20" s="62" t="s">
        <v>30</v>
      </c>
      <c r="B20" s="63" t="s">
        <v>69</v>
      </c>
      <c r="C20" s="63" t="s">
        <v>70</v>
      </c>
      <c r="D20" s="63" t="s">
        <v>71</v>
      </c>
      <c r="E20" s="63" t="s">
        <v>34</v>
      </c>
      <c r="F20" s="63" t="s">
        <v>72</v>
      </c>
      <c r="G20" s="69" t="s">
        <v>36</v>
      </c>
      <c r="H20" s="69"/>
      <c r="I20" s="69" t="s">
        <v>36</v>
      </c>
      <c r="J20" s="80"/>
      <c r="K20" s="90"/>
      <c r="L20" s="83"/>
      <c r="M20" s="91"/>
      <c r="N20" s="86">
        <v>45901</v>
      </c>
      <c r="O20" s="79">
        <v>47330</v>
      </c>
    </row>
    <row r="21" spans="1:15" ht="18" customHeight="1">
      <c r="A21" s="62" t="s">
        <v>30</v>
      </c>
      <c r="B21" s="63" t="s">
        <v>69</v>
      </c>
      <c r="C21" s="63" t="s">
        <v>70</v>
      </c>
      <c r="D21" s="63" t="s">
        <v>71</v>
      </c>
      <c r="E21" s="63" t="s">
        <v>34</v>
      </c>
      <c r="F21" s="63" t="s">
        <v>73</v>
      </c>
      <c r="G21" s="69"/>
      <c r="H21" s="69"/>
      <c r="I21" s="69"/>
      <c r="J21" s="80" t="s">
        <v>36</v>
      </c>
      <c r="K21" s="90"/>
      <c r="L21" s="83"/>
      <c r="M21" s="91"/>
      <c r="N21" s="86">
        <v>45901</v>
      </c>
      <c r="O21" s="79">
        <v>47330</v>
      </c>
    </row>
    <row r="22" spans="1:15" ht="18" customHeight="1">
      <c r="A22" s="62" t="s">
        <v>30</v>
      </c>
      <c r="B22" s="63" t="s">
        <v>69</v>
      </c>
      <c r="C22" s="63" t="s">
        <v>70</v>
      </c>
      <c r="D22" s="63" t="s">
        <v>71</v>
      </c>
      <c r="E22" s="63" t="s">
        <v>34</v>
      </c>
      <c r="F22" s="63" t="s">
        <v>74</v>
      </c>
      <c r="G22" s="69"/>
      <c r="H22" s="69"/>
      <c r="I22" s="69"/>
      <c r="J22" s="80" t="s">
        <v>36</v>
      </c>
      <c r="K22" s="90"/>
      <c r="L22" s="83"/>
      <c r="M22" s="91"/>
      <c r="N22" s="86">
        <v>45901</v>
      </c>
      <c r="O22" s="79">
        <v>47330</v>
      </c>
    </row>
    <row r="23" spans="1:15" ht="18" customHeight="1">
      <c r="A23" s="62" t="s">
        <v>30</v>
      </c>
      <c r="B23" s="63" t="s">
        <v>69</v>
      </c>
      <c r="C23" s="63" t="s">
        <v>70</v>
      </c>
      <c r="D23" s="63" t="s">
        <v>71</v>
      </c>
      <c r="E23" s="63" t="s">
        <v>34</v>
      </c>
      <c r="F23" s="63" t="s">
        <v>75</v>
      </c>
      <c r="G23" s="69" t="s">
        <v>36</v>
      </c>
      <c r="H23" s="69" t="s">
        <v>36</v>
      </c>
      <c r="I23" s="69"/>
      <c r="J23" s="80"/>
      <c r="K23" s="90"/>
      <c r="L23" s="83"/>
      <c r="M23" s="91"/>
      <c r="N23" s="86">
        <v>45901</v>
      </c>
      <c r="O23" s="79">
        <v>47330</v>
      </c>
    </row>
    <row r="24" spans="1:15" ht="18" customHeight="1">
      <c r="A24" s="62" t="s">
        <v>30</v>
      </c>
      <c r="B24" s="63" t="s">
        <v>69</v>
      </c>
      <c r="C24" s="63" t="s">
        <v>70</v>
      </c>
      <c r="D24" s="63" t="s">
        <v>71</v>
      </c>
      <c r="E24" s="63" t="s">
        <v>34</v>
      </c>
      <c r="F24" s="63" t="s">
        <v>76</v>
      </c>
      <c r="G24" s="69" t="s">
        <v>36</v>
      </c>
      <c r="H24" s="69" t="s">
        <v>36</v>
      </c>
      <c r="I24" s="69"/>
      <c r="J24" s="80"/>
      <c r="K24" s="90"/>
      <c r="L24" s="83"/>
      <c r="M24" s="91"/>
      <c r="N24" s="86">
        <v>45901</v>
      </c>
      <c r="O24" s="79">
        <v>47330</v>
      </c>
    </row>
    <row r="25" spans="1:15" ht="18" customHeight="1">
      <c r="A25" s="62" t="s">
        <v>30</v>
      </c>
      <c r="B25" s="63" t="s">
        <v>69</v>
      </c>
      <c r="C25" s="63" t="s">
        <v>70</v>
      </c>
      <c r="D25" s="63" t="s">
        <v>71</v>
      </c>
      <c r="E25" s="63" t="s">
        <v>34</v>
      </c>
      <c r="F25" s="63" t="s">
        <v>77</v>
      </c>
      <c r="G25" s="69" t="s">
        <v>36</v>
      </c>
      <c r="H25" s="69"/>
      <c r="I25" s="69" t="s">
        <v>36</v>
      </c>
      <c r="J25" s="80"/>
      <c r="K25" s="90"/>
      <c r="L25" s="83"/>
      <c r="M25" s="91"/>
      <c r="N25" s="86">
        <v>45901</v>
      </c>
      <c r="O25" s="79">
        <v>47330</v>
      </c>
    </row>
    <row r="26" spans="1:15" ht="18" customHeight="1">
      <c r="A26" s="62" t="s">
        <v>30</v>
      </c>
      <c r="B26" s="63" t="s">
        <v>69</v>
      </c>
      <c r="C26" s="63" t="s">
        <v>70</v>
      </c>
      <c r="D26" s="63" t="s">
        <v>71</v>
      </c>
      <c r="E26" s="63" t="s">
        <v>34</v>
      </c>
      <c r="F26" s="63" t="s">
        <v>78</v>
      </c>
      <c r="G26" s="69" t="s">
        <v>36</v>
      </c>
      <c r="H26" s="69" t="s">
        <v>36</v>
      </c>
      <c r="I26" s="69"/>
      <c r="J26" s="80"/>
      <c r="K26" s="90"/>
      <c r="L26" s="83"/>
      <c r="M26" s="91"/>
      <c r="N26" s="86">
        <v>45901</v>
      </c>
      <c r="O26" s="79">
        <v>47330</v>
      </c>
    </row>
    <row r="27" spans="1:15" ht="18" customHeight="1">
      <c r="A27" s="64" t="s">
        <v>30</v>
      </c>
      <c r="B27" s="65" t="s">
        <v>79</v>
      </c>
      <c r="C27" s="65" t="s">
        <v>80</v>
      </c>
      <c r="D27" s="65" t="s">
        <v>81</v>
      </c>
      <c r="E27" s="65" t="s">
        <v>82</v>
      </c>
      <c r="F27" s="65" t="s">
        <v>83</v>
      </c>
      <c r="G27" s="69" t="s">
        <v>36</v>
      </c>
      <c r="H27" s="69" t="s">
        <v>36</v>
      </c>
      <c r="I27" s="69"/>
      <c r="J27" s="80"/>
      <c r="K27" s="90"/>
      <c r="L27" s="83"/>
      <c r="M27" s="91"/>
      <c r="N27" s="86">
        <v>45901</v>
      </c>
      <c r="O27" s="79">
        <v>47330</v>
      </c>
    </row>
    <row r="28" spans="1:15" ht="18" customHeight="1">
      <c r="A28" s="64" t="s">
        <v>30</v>
      </c>
      <c r="B28" s="65" t="s">
        <v>79</v>
      </c>
      <c r="C28" s="65" t="s">
        <v>80</v>
      </c>
      <c r="D28" s="65" t="s">
        <v>81</v>
      </c>
      <c r="E28" s="65" t="s">
        <v>82</v>
      </c>
      <c r="F28" s="65" t="s">
        <v>84</v>
      </c>
      <c r="G28" s="69" t="s">
        <v>36</v>
      </c>
      <c r="H28" s="69"/>
      <c r="I28" s="69" t="s">
        <v>36</v>
      </c>
      <c r="J28" s="80"/>
      <c r="K28" s="90"/>
      <c r="L28" s="83"/>
      <c r="M28" s="91"/>
      <c r="N28" s="86">
        <v>45901</v>
      </c>
      <c r="O28" s="79">
        <v>47330</v>
      </c>
    </row>
    <row r="29" spans="1:15" ht="18" customHeight="1">
      <c r="A29" s="64" t="s">
        <v>30</v>
      </c>
      <c r="B29" s="65" t="s">
        <v>79</v>
      </c>
      <c r="C29" s="65" t="s">
        <v>80</v>
      </c>
      <c r="D29" s="65" t="s">
        <v>81</v>
      </c>
      <c r="E29" s="65" t="s">
        <v>82</v>
      </c>
      <c r="F29" s="65" t="s">
        <v>85</v>
      </c>
      <c r="G29" s="69" t="s">
        <v>36</v>
      </c>
      <c r="H29" s="69" t="s">
        <v>36</v>
      </c>
      <c r="I29" s="69"/>
      <c r="J29" s="80"/>
      <c r="K29" s="90"/>
      <c r="L29" s="83"/>
      <c r="M29" s="91"/>
      <c r="N29" s="86">
        <v>45901</v>
      </c>
      <c r="O29" s="79">
        <v>47330</v>
      </c>
    </row>
    <row r="30" spans="1:15" ht="18" customHeight="1">
      <c r="A30" s="64" t="s">
        <v>30</v>
      </c>
      <c r="B30" s="65" t="s">
        <v>79</v>
      </c>
      <c r="C30" s="65" t="s">
        <v>80</v>
      </c>
      <c r="D30" s="65" t="s">
        <v>81</v>
      </c>
      <c r="E30" s="65" t="s">
        <v>82</v>
      </c>
      <c r="F30" s="65" t="s">
        <v>86</v>
      </c>
      <c r="G30" s="69" t="s">
        <v>36</v>
      </c>
      <c r="H30" s="69" t="s">
        <v>36</v>
      </c>
      <c r="I30" s="69"/>
      <c r="J30" s="80"/>
      <c r="K30" s="90"/>
      <c r="L30" s="83"/>
      <c r="M30" s="91"/>
      <c r="N30" s="86">
        <v>45901</v>
      </c>
      <c r="O30" s="79">
        <v>47330</v>
      </c>
    </row>
    <row r="31" spans="1:15" ht="18" customHeight="1">
      <c r="A31" s="64" t="s">
        <v>30</v>
      </c>
      <c r="B31" s="65" t="s">
        <v>79</v>
      </c>
      <c r="C31" s="65" t="s">
        <v>80</v>
      </c>
      <c r="D31" s="65" t="s">
        <v>81</v>
      </c>
      <c r="E31" s="65" t="s">
        <v>82</v>
      </c>
      <c r="F31" s="65" t="s">
        <v>87</v>
      </c>
      <c r="G31" s="69"/>
      <c r="H31" s="69"/>
      <c r="I31" s="69"/>
      <c r="J31" s="80" t="s">
        <v>36</v>
      </c>
      <c r="K31" s="90"/>
      <c r="L31" s="83"/>
      <c r="M31" s="91"/>
      <c r="N31" s="86">
        <v>45901</v>
      </c>
      <c r="O31" s="79">
        <v>47330</v>
      </c>
    </row>
    <row r="32" spans="1:15" ht="18" customHeight="1">
      <c r="A32" s="62" t="s">
        <v>30</v>
      </c>
      <c r="B32" s="63" t="s">
        <v>88</v>
      </c>
      <c r="C32" s="63" t="s">
        <v>89</v>
      </c>
      <c r="D32" s="63" t="s">
        <v>90</v>
      </c>
      <c r="E32" s="63" t="s">
        <v>34</v>
      </c>
      <c r="F32" s="63" t="s">
        <v>91</v>
      </c>
      <c r="G32" s="69"/>
      <c r="H32" s="69"/>
      <c r="I32" s="69"/>
      <c r="J32" s="80" t="s">
        <v>36</v>
      </c>
      <c r="K32" s="90"/>
      <c r="L32" s="83"/>
      <c r="M32" s="91"/>
      <c r="N32" s="86">
        <v>45901</v>
      </c>
      <c r="O32" s="79">
        <v>47330</v>
      </c>
    </row>
    <row r="33" spans="1:15" ht="18" customHeight="1">
      <c r="A33" s="62" t="s">
        <v>30</v>
      </c>
      <c r="B33" s="63" t="s">
        <v>88</v>
      </c>
      <c r="C33" s="63" t="s">
        <v>89</v>
      </c>
      <c r="D33" s="63" t="s">
        <v>90</v>
      </c>
      <c r="E33" s="63" t="s">
        <v>34</v>
      </c>
      <c r="F33" s="63" t="s">
        <v>92</v>
      </c>
      <c r="G33" s="69" t="s">
        <v>36</v>
      </c>
      <c r="H33" s="69" t="s">
        <v>36</v>
      </c>
      <c r="I33" s="69"/>
      <c r="J33" s="80"/>
      <c r="K33" s="90"/>
      <c r="L33" s="83"/>
      <c r="M33" s="91"/>
      <c r="N33" s="86">
        <v>45901</v>
      </c>
      <c r="O33" s="79">
        <v>47330</v>
      </c>
    </row>
    <row r="34" spans="1:15" ht="18" customHeight="1">
      <c r="A34" s="62" t="s">
        <v>30</v>
      </c>
      <c r="B34" s="63" t="s">
        <v>88</v>
      </c>
      <c r="C34" s="63" t="s">
        <v>89</v>
      </c>
      <c r="D34" s="63" t="s">
        <v>90</v>
      </c>
      <c r="E34" s="63" t="s">
        <v>34</v>
      </c>
      <c r="F34" s="63" t="s">
        <v>93</v>
      </c>
      <c r="G34" s="69" t="s">
        <v>36</v>
      </c>
      <c r="H34" s="69" t="s">
        <v>36</v>
      </c>
      <c r="I34" s="69"/>
      <c r="J34" s="80"/>
      <c r="K34" s="90"/>
      <c r="L34" s="83"/>
      <c r="M34" s="91"/>
      <c r="N34" s="86">
        <v>45901</v>
      </c>
      <c r="O34" s="79">
        <v>47330</v>
      </c>
    </row>
    <row r="35" spans="1:15" ht="18" customHeight="1">
      <c r="A35" s="62" t="s">
        <v>30</v>
      </c>
      <c r="B35" s="63" t="s">
        <v>88</v>
      </c>
      <c r="C35" s="63" t="s">
        <v>89</v>
      </c>
      <c r="D35" s="63" t="s">
        <v>90</v>
      </c>
      <c r="E35" s="63" t="s">
        <v>34</v>
      </c>
      <c r="F35" s="63" t="s">
        <v>94</v>
      </c>
      <c r="G35" s="69" t="s">
        <v>36</v>
      </c>
      <c r="H35" s="69"/>
      <c r="I35" s="69" t="s">
        <v>36</v>
      </c>
      <c r="J35" s="80"/>
      <c r="K35" s="90"/>
      <c r="L35" s="83"/>
      <c r="M35" s="91"/>
      <c r="N35" s="86">
        <v>45901</v>
      </c>
      <c r="O35" s="79">
        <v>47330</v>
      </c>
    </row>
    <row r="36" spans="1:15" ht="18" customHeight="1">
      <c r="A36" s="62" t="s">
        <v>30</v>
      </c>
      <c r="B36" s="63" t="s">
        <v>88</v>
      </c>
      <c r="C36" s="63" t="s">
        <v>89</v>
      </c>
      <c r="D36" s="63" t="s">
        <v>90</v>
      </c>
      <c r="E36" s="63" t="s">
        <v>34</v>
      </c>
      <c r="F36" s="63" t="s">
        <v>95</v>
      </c>
      <c r="G36" s="69" t="s">
        <v>36</v>
      </c>
      <c r="H36" s="69" t="s">
        <v>36</v>
      </c>
      <c r="I36" s="69"/>
      <c r="J36" s="80"/>
      <c r="K36" s="90"/>
      <c r="L36" s="83"/>
      <c r="M36" s="91"/>
      <c r="N36" s="86">
        <v>45901</v>
      </c>
      <c r="O36" s="79">
        <v>47330</v>
      </c>
    </row>
    <row r="37" spans="1:15" ht="18" customHeight="1">
      <c r="A37" s="62" t="s">
        <v>30</v>
      </c>
      <c r="B37" s="63" t="s">
        <v>88</v>
      </c>
      <c r="C37" s="63" t="s">
        <v>89</v>
      </c>
      <c r="D37" s="63" t="s">
        <v>90</v>
      </c>
      <c r="E37" s="63" t="s">
        <v>34</v>
      </c>
      <c r="F37" s="63" t="s">
        <v>96</v>
      </c>
      <c r="G37" s="69"/>
      <c r="H37" s="69"/>
      <c r="I37" s="69"/>
      <c r="J37" s="80" t="s">
        <v>36</v>
      </c>
      <c r="K37" s="90"/>
      <c r="L37" s="83"/>
      <c r="M37" s="91"/>
      <c r="N37" s="86">
        <v>45901</v>
      </c>
      <c r="O37" s="79">
        <v>47330</v>
      </c>
    </row>
    <row r="38" spans="1:15" ht="18" customHeight="1">
      <c r="A38" s="62" t="s">
        <v>30</v>
      </c>
      <c r="B38" s="63" t="s">
        <v>88</v>
      </c>
      <c r="C38" s="63" t="s">
        <v>89</v>
      </c>
      <c r="D38" s="63" t="s">
        <v>90</v>
      </c>
      <c r="E38" s="63" t="s">
        <v>34</v>
      </c>
      <c r="F38" s="63" t="s">
        <v>97</v>
      </c>
      <c r="G38" s="69" t="s">
        <v>36</v>
      </c>
      <c r="H38" s="69"/>
      <c r="I38" s="69" t="s">
        <v>36</v>
      </c>
      <c r="J38" s="80"/>
      <c r="K38" s="90"/>
      <c r="L38" s="83"/>
      <c r="M38" s="91"/>
      <c r="N38" s="86">
        <v>45901</v>
      </c>
      <c r="O38" s="79">
        <v>47330</v>
      </c>
    </row>
    <row r="39" spans="1:15" ht="18" customHeight="1">
      <c r="A39" s="62" t="s">
        <v>30</v>
      </c>
      <c r="B39" s="63" t="s">
        <v>88</v>
      </c>
      <c r="C39" s="63" t="s">
        <v>89</v>
      </c>
      <c r="D39" s="63" t="s">
        <v>90</v>
      </c>
      <c r="E39" s="63" t="s">
        <v>34</v>
      </c>
      <c r="F39" s="63" t="s">
        <v>98</v>
      </c>
      <c r="G39" s="69" t="s">
        <v>36</v>
      </c>
      <c r="H39" s="69" t="s">
        <v>36</v>
      </c>
      <c r="I39" s="69"/>
      <c r="J39" s="80"/>
      <c r="K39" s="90"/>
      <c r="L39" s="83"/>
      <c r="M39" s="91"/>
      <c r="N39" s="86">
        <v>45901</v>
      </c>
      <c r="O39" s="79">
        <v>47330</v>
      </c>
    </row>
    <row r="40" spans="1:15" ht="18" customHeight="1">
      <c r="A40" s="62" t="s">
        <v>30</v>
      </c>
      <c r="B40" s="63" t="s">
        <v>88</v>
      </c>
      <c r="C40" s="63" t="s">
        <v>89</v>
      </c>
      <c r="D40" s="63" t="s">
        <v>90</v>
      </c>
      <c r="E40" s="63" t="s">
        <v>34</v>
      </c>
      <c r="F40" s="63" t="s">
        <v>99</v>
      </c>
      <c r="G40" s="69" t="s">
        <v>36</v>
      </c>
      <c r="H40" s="69" t="s">
        <v>36</v>
      </c>
      <c r="I40" s="69"/>
      <c r="J40" s="80"/>
      <c r="K40" s="90"/>
      <c r="L40" s="83"/>
      <c r="M40" s="91"/>
      <c r="N40" s="86">
        <v>45901</v>
      </c>
      <c r="O40" s="79">
        <v>47330</v>
      </c>
    </row>
    <row r="41" spans="1:15" ht="18" customHeight="1">
      <c r="A41" s="62" t="s">
        <v>30</v>
      </c>
      <c r="B41" s="63" t="s">
        <v>88</v>
      </c>
      <c r="C41" s="63" t="s">
        <v>89</v>
      </c>
      <c r="D41" s="63" t="s">
        <v>100</v>
      </c>
      <c r="E41" s="63" t="s">
        <v>34</v>
      </c>
      <c r="F41" s="63" t="s">
        <v>101</v>
      </c>
      <c r="G41" s="69"/>
      <c r="H41" s="69"/>
      <c r="I41" s="69"/>
      <c r="J41" s="80" t="s">
        <v>36</v>
      </c>
      <c r="K41" s="90"/>
      <c r="L41" s="83"/>
      <c r="M41" s="91"/>
      <c r="N41" s="86">
        <v>45901</v>
      </c>
      <c r="O41" s="79">
        <v>47330</v>
      </c>
    </row>
    <row r="42" spans="1:15" ht="18" customHeight="1">
      <c r="A42" s="62" t="s">
        <v>30</v>
      </c>
      <c r="B42" s="63" t="s">
        <v>102</v>
      </c>
      <c r="C42" s="63" t="s">
        <v>103</v>
      </c>
      <c r="D42" s="63" t="s">
        <v>104</v>
      </c>
      <c r="E42" s="63" t="s">
        <v>105</v>
      </c>
      <c r="F42" s="63" t="s">
        <v>106</v>
      </c>
      <c r="G42" s="69" t="s">
        <v>36</v>
      </c>
      <c r="H42" s="69" t="s">
        <v>36</v>
      </c>
      <c r="I42" s="69"/>
      <c r="J42" s="80"/>
      <c r="K42" s="90"/>
      <c r="L42" s="83"/>
      <c r="M42" s="91"/>
      <c r="N42" s="86">
        <v>45901</v>
      </c>
      <c r="O42" s="79">
        <v>47330</v>
      </c>
    </row>
    <row r="43" spans="1:15" ht="18" customHeight="1">
      <c r="A43" s="64" t="s">
        <v>30</v>
      </c>
      <c r="B43" s="65" t="s">
        <v>107</v>
      </c>
      <c r="C43" s="65" t="s">
        <v>108</v>
      </c>
      <c r="D43" s="65" t="s">
        <v>109</v>
      </c>
      <c r="E43" s="65" t="s">
        <v>110</v>
      </c>
      <c r="F43" s="65" t="s">
        <v>111</v>
      </c>
      <c r="G43" s="69" t="s">
        <v>36</v>
      </c>
      <c r="H43" s="69" t="s">
        <v>36</v>
      </c>
      <c r="I43" s="69"/>
      <c r="J43" s="80"/>
      <c r="K43" s="90"/>
      <c r="L43" s="83"/>
      <c r="M43" s="91"/>
      <c r="N43" s="86">
        <v>45901</v>
      </c>
      <c r="O43" s="79">
        <v>47330</v>
      </c>
    </row>
    <row r="44" spans="1:15" ht="18" customHeight="1">
      <c r="A44" s="62" t="s">
        <v>30</v>
      </c>
      <c r="B44" s="63" t="s">
        <v>112</v>
      </c>
      <c r="C44" s="63" t="s">
        <v>113</v>
      </c>
      <c r="D44" s="63" t="s">
        <v>114</v>
      </c>
      <c r="E44" s="63" t="s">
        <v>115</v>
      </c>
      <c r="F44" s="63" t="s">
        <v>116</v>
      </c>
      <c r="G44" s="69" t="s">
        <v>36</v>
      </c>
      <c r="H44" s="69" t="s">
        <v>36</v>
      </c>
      <c r="I44" s="69"/>
      <c r="J44" s="80"/>
      <c r="K44" s="90"/>
      <c r="L44" s="83"/>
      <c r="M44" s="91"/>
      <c r="N44" s="86">
        <v>45901</v>
      </c>
      <c r="O44" s="79">
        <v>47330</v>
      </c>
    </row>
    <row r="45" spans="1:15" ht="18" customHeight="1">
      <c r="A45" s="64" t="s">
        <v>30</v>
      </c>
      <c r="B45" s="65" t="s">
        <v>117</v>
      </c>
      <c r="C45" s="65" t="s">
        <v>118</v>
      </c>
      <c r="D45" s="65" t="s">
        <v>100</v>
      </c>
      <c r="E45" s="65" t="s">
        <v>34</v>
      </c>
      <c r="F45" s="65" t="s">
        <v>119</v>
      </c>
      <c r="G45" s="69" t="s">
        <v>36</v>
      </c>
      <c r="H45" s="69" t="s">
        <v>36</v>
      </c>
      <c r="I45" s="69"/>
      <c r="J45" s="80"/>
      <c r="K45" s="90"/>
      <c r="L45" s="83"/>
      <c r="M45" s="91"/>
      <c r="N45" s="86">
        <v>45901</v>
      </c>
      <c r="O45" s="79">
        <v>47330</v>
      </c>
    </row>
    <row r="46" spans="1:15" ht="18" customHeight="1">
      <c r="A46" s="64" t="s">
        <v>30</v>
      </c>
      <c r="B46" s="65" t="s">
        <v>117</v>
      </c>
      <c r="C46" s="65" t="s">
        <v>118</v>
      </c>
      <c r="D46" s="65" t="s">
        <v>100</v>
      </c>
      <c r="E46" s="65" t="s">
        <v>34</v>
      </c>
      <c r="F46" s="65" t="s">
        <v>120</v>
      </c>
      <c r="G46" s="69" t="s">
        <v>36</v>
      </c>
      <c r="H46" s="69" t="s">
        <v>36</v>
      </c>
      <c r="I46" s="69"/>
      <c r="J46" s="80"/>
      <c r="K46" s="90"/>
      <c r="L46" s="83"/>
      <c r="M46" s="91"/>
      <c r="N46" s="86">
        <v>45901</v>
      </c>
      <c r="O46" s="79">
        <v>47330</v>
      </c>
    </row>
    <row r="47" spans="1:15" ht="18" customHeight="1">
      <c r="A47" s="64" t="s">
        <v>30</v>
      </c>
      <c r="B47" s="65" t="s">
        <v>117</v>
      </c>
      <c r="C47" s="65" t="s">
        <v>118</v>
      </c>
      <c r="D47" s="65" t="s">
        <v>100</v>
      </c>
      <c r="E47" s="65" t="s">
        <v>34</v>
      </c>
      <c r="F47" s="65" t="s">
        <v>121</v>
      </c>
      <c r="G47" s="69" t="s">
        <v>36</v>
      </c>
      <c r="H47" s="69" t="s">
        <v>36</v>
      </c>
      <c r="I47" s="69"/>
      <c r="J47" s="80"/>
      <c r="K47" s="90"/>
      <c r="L47" s="83"/>
      <c r="M47" s="91"/>
      <c r="N47" s="86">
        <v>45901</v>
      </c>
      <c r="O47" s="79">
        <v>47330</v>
      </c>
    </row>
    <row r="48" spans="1:15" ht="18" customHeight="1">
      <c r="A48" s="64" t="s">
        <v>30</v>
      </c>
      <c r="B48" s="65" t="s">
        <v>117</v>
      </c>
      <c r="C48" s="65" t="s">
        <v>118</v>
      </c>
      <c r="D48" s="65" t="s">
        <v>100</v>
      </c>
      <c r="E48" s="65" t="s">
        <v>34</v>
      </c>
      <c r="F48" s="65" t="s">
        <v>122</v>
      </c>
      <c r="G48" s="69" t="s">
        <v>36</v>
      </c>
      <c r="H48" s="69"/>
      <c r="I48" s="69"/>
      <c r="J48" s="80"/>
      <c r="K48" s="90"/>
      <c r="L48" s="83"/>
      <c r="M48" s="91"/>
      <c r="N48" s="86">
        <v>45901</v>
      </c>
      <c r="O48" s="79">
        <v>47330</v>
      </c>
    </row>
    <row r="49" spans="1:15" ht="18" customHeight="1">
      <c r="A49" s="64" t="s">
        <v>30</v>
      </c>
      <c r="B49" s="65" t="s">
        <v>117</v>
      </c>
      <c r="C49" s="65" t="s">
        <v>118</v>
      </c>
      <c r="D49" s="65" t="s">
        <v>123</v>
      </c>
      <c r="E49" s="65" t="s">
        <v>34</v>
      </c>
      <c r="F49" s="65" t="s">
        <v>124</v>
      </c>
      <c r="G49" s="69" t="s">
        <v>36</v>
      </c>
      <c r="H49" s="69" t="s">
        <v>36</v>
      </c>
      <c r="I49" s="69"/>
      <c r="J49" s="80"/>
      <c r="K49" s="90"/>
      <c r="L49" s="83"/>
      <c r="M49" s="91"/>
      <c r="N49" s="86">
        <v>45901</v>
      </c>
      <c r="O49" s="79">
        <v>47330</v>
      </c>
    </row>
    <row r="50" spans="1:15" ht="18" customHeight="1">
      <c r="A50" s="64" t="s">
        <v>30</v>
      </c>
      <c r="B50" s="65" t="s">
        <v>117</v>
      </c>
      <c r="C50" s="65" t="s">
        <v>118</v>
      </c>
      <c r="D50" s="65" t="s">
        <v>123</v>
      </c>
      <c r="E50" s="65" t="s">
        <v>34</v>
      </c>
      <c r="F50" s="65" t="s">
        <v>125</v>
      </c>
      <c r="G50" s="69" t="s">
        <v>36</v>
      </c>
      <c r="H50" s="69" t="s">
        <v>36</v>
      </c>
      <c r="I50" s="69"/>
      <c r="J50" s="80"/>
      <c r="K50" s="90"/>
      <c r="L50" s="83"/>
      <c r="M50" s="91"/>
      <c r="N50" s="86">
        <v>45901</v>
      </c>
      <c r="O50" s="79">
        <v>47330</v>
      </c>
    </row>
    <row r="51" spans="1:15" ht="18" customHeight="1">
      <c r="A51" s="64" t="s">
        <v>30</v>
      </c>
      <c r="B51" s="65" t="s">
        <v>117</v>
      </c>
      <c r="C51" s="65" t="s">
        <v>126</v>
      </c>
      <c r="D51" s="65" t="s">
        <v>127</v>
      </c>
      <c r="E51" s="65" t="s">
        <v>34</v>
      </c>
      <c r="F51" s="65" t="s">
        <v>128</v>
      </c>
      <c r="G51" s="69" t="s">
        <v>36</v>
      </c>
      <c r="H51" s="69" t="s">
        <v>36</v>
      </c>
      <c r="I51" s="69"/>
      <c r="J51" s="80"/>
      <c r="K51" s="90"/>
      <c r="L51" s="83"/>
      <c r="M51" s="91"/>
      <c r="N51" s="86">
        <v>45901</v>
      </c>
      <c r="O51" s="79">
        <v>47330</v>
      </c>
    </row>
    <row r="52" spans="1:15" ht="18" customHeight="1">
      <c r="A52" s="64" t="s">
        <v>30</v>
      </c>
      <c r="B52" s="65" t="s">
        <v>117</v>
      </c>
      <c r="C52" s="65" t="s">
        <v>118</v>
      </c>
      <c r="D52" s="65" t="s">
        <v>123</v>
      </c>
      <c r="E52" s="65" t="s">
        <v>34</v>
      </c>
      <c r="F52" s="65" t="s">
        <v>129</v>
      </c>
      <c r="G52" s="69" t="s">
        <v>36</v>
      </c>
      <c r="H52" s="69" t="s">
        <v>36</v>
      </c>
      <c r="I52" s="69"/>
      <c r="J52" s="80"/>
      <c r="K52" s="90"/>
      <c r="L52" s="83"/>
      <c r="M52" s="91"/>
      <c r="N52" s="86">
        <v>45901</v>
      </c>
      <c r="O52" s="79">
        <v>47330</v>
      </c>
    </row>
    <row r="53" spans="1:15" ht="18" customHeight="1">
      <c r="A53" s="64" t="s">
        <v>30</v>
      </c>
      <c r="B53" s="65" t="s">
        <v>117</v>
      </c>
      <c r="C53" s="65" t="s">
        <v>118</v>
      </c>
      <c r="D53" s="65" t="s">
        <v>100</v>
      </c>
      <c r="E53" s="65" t="s">
        <v>34</v>
      </c>
      <c r="F53" s="65" t="s">
        <v>130</v>
      </c>
      <c r="G53" s="69" t="s">
        <v>36</v>
      </c>
      <c r="H53" s="69" t="s">
        <v>36</v>
      </c>
      <c r="I53" s="69"/>
      <c r="J53" s="80"/>
      <c r="K53" s="90"/>
      <c r="L53" s="83"/>
      <c r="M53" s="91"/>
      <c r="N53" s="86">
        <v>45901</v>
      </c>
      <c r="O53" s="79">
        <v>47330</v>
      </c>
    </row>
    <row r="54" spans="1:15" ht="18" customHeight="1">
      <c r="A54" s="64" t="s">
        <v>30</v>
      </c>
      <c r="B54" s="65" t="s">
        <v>117</v>
      </c>
      <c r="C54" s="65" t="s">
        <v>118</v>
      </c>
      <c r="D54" s="65" t="s">
        <v>100</v>
      </c>
      <c r="E54" s="65" t="s">
        <v>34</v>
      </c>
      <c r="F54" s="65" t="s">
        <v>131</v>
      </c>
      <c r="G54" s="69" t="s">
        <v>36</v>
      </c>
      <c r="H54" s="69" t="s">
        <v>36</v>
      </c>
      <c r="I54" s="69"/>
      <c r="J54" s="80"/>
      <c r="K54" s="90"/>
      <c r="L54" s="83"/>
      <c r="M54" s="91"/>
      <c r="N54" s="86">
        <v>45901</v>
      </c>
      <c r="O54" s="79">
        <v>47330</v>
      </c>
    </row>
    <row r="55" spans="1:15" ht="18" customHeight="1">
      <c r="A55" s="64" t="s">
        <v>30</v>
      </c>
      <c r="B55" s="65" t="s">
        <v>117</v>
      </c>
      <c r="C55" s="65" t="s">
        <v>118</v>
      </c>
      <c r="D55" s="65" t="s">
        <v>100</v>
      </c>
      <c r="E55" s="65" t="s">
        <v>34</v>
      </c>
      <c r="F55" s="65" t="s">
        <v>132</v>
      </c>
      <c r="G55" s="69" t="s">
        <v>36</v>
      </c>
      <c r="H55" s="69"/>
      <c r="I55" s="69" t="s">
        <v>36</v>
      </c>
      <c r="J55" s="80"/>
      <c r="K55" s="90"/>
      <c r="L55" s="83"/>
      <c r="M55" s="91"/>
      <c r="N55" s="86">
        <v>45901</v>
      </c>
      <c r="O55" s="79">
        <v>47330</v>
      </c>
    </row>
    <row r="56" spans="1:15" ht="18" customHeight="1">
      <c r="A56" s="64" t="s">
        <v>30</v>
      </c>
      <c r="B56" s="65" t="s">
        <v>117</v>
      </c>
      <c r="C56" s="65" t="s">
        <v>118</v>
      </c>
      <c r="D56" s="65" t="s">
        <v>100</v>
      </c>
      <c r="E56" s="65" t="s">
        <v>34</v>
      </c>
      <c r="F56" s="65" t="s">
        <v>133</v>
      </c>
      <c r="G56" s="69" t="s">
        <v>36</v>
      </c>
      <c r="H56" s="69"/>
      <c r="I56" s="69" t="s">
        <v>36</v>
      </c>
      <c r="J56" s="80"/>
      <c r="K56" s="90"/>
      <c r="L56" s="83"/>
      <c r="M56" s="91"/>
      <c r="N56" s="86">
        <v>45901</v>
      </c>
      <c r="O56" s="79">
        <v>47330</v>
      </c>
    </row>
    <row r="57" spans="1:15" ht="18" customHeight="1">
      <c r="A57" s="64" t="s">
        <v>30</v>
      </c>
      <c r="B57" s="65" t="s">
        <v>117</v>
      </c>
      <c r="C57" s="65" t="s">
        <v>118</v>
      </c>
      <c r="D57" s="65" t="s">
        <v>100</v>
      </c>
      <c r="E57" s="65" t="s">
        <v>34</v>
      </c>
      <c r="F57" s="65" t="s">
        <v>134</v>
      </c>
      <c r="G57" s="69" t="s">
        <v>36</v>
      </c>
      <c r="H57" s="69" t="s">
        <v>36</v>
      </c>
      <c r="I57" s="69"/>
      <c r="J57" s="80"/>
      <c r="K57" s="90"/>
      <c r="L57" s="83"/>
      <c r="M57" s="91"/>
      <c r="N57" s="86">
        <v>45901</v>
      </c>
      <c r="O57" s="79">
        <v>47330</v>
      </c>
    </row>
    <row r="58" spans="1:15" ht="18" customHeight="1">
      <c r="A58" s="62" t="s">
        <v>30</v>
      </c>
      <c r="B58" s="63" t="s">
        <v>135</v>
      </c>
      <c r="C58" s="63" t="s">
        <v>136</v>
      </c>
      <c r="D58" s="63" t="s">
        <v>100</v>
      </c>
      <c r="E58" s="63" t="s">
        <v>34</v>
      </c>
      <c r="F58" s="63" t="s">
        <v>137</v>
      </c>
      <c r="G58" s="69" t="s">
        <v>36</v>
      </c>
      <c r="H58" s="69" t="s">
        <v>36</v>
      </c>
      <c r="I58" s="69"/>
      <c r="J58" s="80"/>
      <c r="K58" s="90"/>
      <c r="L58" s="83"/>
      <c r="M58" s="91"/>
      <c r="N58" s="86">
        <v>45901</v>
      </c>
      <c r="O58" s="79">
        <v>47330</v>
      </c>
    </row>
    <row r="59" spans="1:15" ht="18" customHeight="1">
      <c r="A59" s="62" t="s">
        <v>30</v>
      </c>
      <c r="B59" s="63" t="s">
        <v>135</v>
      </c>
      <c r="C59" s="63" t="s">
        <v>136</v>
      </c>
      <c r="D59" s="63" t="s">
        <v>100</v>
      </c>
      <c r="E59" s="63" t="s">
        <v>34</v>
      </c>
      <c r="F59" s="63" t="s">
        <v>138</v>
      </c>
      <c r="G59" s="69" t="s">
        <v>36</v>
      </c>
      <c r="H59" s="69" t="s">
        <v>36</v>
      </c>
      <c r="I59" s="69"/>
      <c r="J59" s="80"/>
      <c r="K59" s="90"/>
      <c r="L59" s="83"/>
      <c r="M59" s="91"/>
      <c r="N59" s="86">
        <v>45901</v>
      </c>
      <c r="O59" s="79">
        <v>47330</v>
      </c>
    </row>
    <row r="60" spans="1:15" ht="18" customHeight="1">
      <c r="A60" s="62" t="s">
        <v>30</v>
      </c>
      <c r="B60" s="63" t="s">
        <v>135</v>
      </c>
      <c r="C60" s="63" t="s">
        <v>136</v>
      </c>
      <c r="D60" s="63" t="s">
        <v>100</v>
      </c>
      <c r="E60" s="63" t="s">
        <v>34</v>
      </c>
      <c r="F60" s="63" t="s">
        <v>139</v>
      </c>
      <c r="G60" s="69" t="s">
        <v>36</v>
      </c>
      <c r="H60" s="69"/>
      <c r="I60" s="69" t="s">
        <v>36</v>
      </c>
      <c r="J60" s="80"/>
      <c r="K60" s="90"/>
      <c r="L60" s="83"/>
      <c r="M60" s="91"/>
      <c r="N60" s="86">
        <v>45901</v>
      </c>
      <c r="O60" s="79">
        <v>47330</v>
      </c>
    </row>
    <row r="61" spans="1:15" ht="18" customHeight="1">
      <c r="A61" s="62" t="s">
        <v>30</v>
      </c>
      <c r="B61" s="63" t="s">
        <v>135</v>
      </c>
      <c r="C61" s="63" t="s">
        <v>136</v>
      </c>
      <c r="D61" s="63" t="s">
        <v>100</v>
      </c>
      <c r="E61" s="63" t="s">
        <v>34</v>
      </c>
      <c r="F61" s="63" t="s">
        <v>140</v>
      </c>
      <c r="G61" s="69" t="s">
        <v>36</v>
      </c>
      <c r="H61" s="69" t="s">
        <v>36</v>
      </c>
      <c r="I61" s="69"/>
      <c r="J61" s="80"/>
      <c r="K61" s="90"/>
      <c r="L61" s="83"/>
      <c r="M61" s="91"/>
      <c r="N61" s="86">
        <v>45901</v>
      </c>
      <c r="O61" s="79">
        <v>47330</v>
      </c>
    </row>
    <row r="62" spans="1:15" ht="18" customHeight="1">
      <c r="A62" s="64" t="s">
        <v>30</v>
      </c>
      <c r="B62" s="65" t="s">
        <v>141</v>
      </c>
      <c r="C62" s="65" t="s">
        <v>142</v>
      </c>
      <c r="D62" s="65" t="s">
        <v>90</v>
      </c>
      <c r="E62" s="65" t="s">
        <v>34</v>
      </c>
      <c r="F62" s="65" t="s">
        <v>143</v>
      </c>
      <c r="G62" s="69"/>
      <c r="H62" s="69"/>
      <c r="I62" s="69"/>
      <c r="J62" s="80" t="s">
        <v>36</v>
      </c>
      <c r="K62" s="90"/>
      <c r="L62" s="83"/>
      <c r="M62" s="91"/>
      <c r="N62" s="86">
        <v>45901</v>
      </c>
      <c r="O62" s="79">
        <v>47330</v>
      </c>
    </row>
    <row r="63" spans="1:15" ht="18" customHeight="1">
      <c r="A63" s="64" t="s">
        <v>30</v>
      </c>
      <c r="B63" s="65" t="s">
        <v>141</v>
      </c>
      <c r="C63" s="65" t="s">
        <v>142</v>
      </c>
      <c r="D63" s="65" t="s">
        <v>100</v>
      </c>
      <c r="E63" s="65" t="s">
        <v>34</v>
      </c>
      <c r="F63" s="65" t="s">
        <v>144</v>
      </c>
      <c r="G63" s="69" t="s">
        <v>36</v>
      </c>
      <c r="H63" s="69"/>
      <c r="I63" s="69" t="s">
        <v>36</v>
      </c>
      <c r="J63" s="80"/>
      <c r="K63" s="90"/>
      <c r="L63" s="83"/>
      <c r="M63" s="91"/>
      <c r="N63" s="86">
        <v>45901</v>
      </c>
      <c r="O63" s="79">
        <v>47330</v>
      </c>
    </row>
    <row r="64" spans="1:15" ht="18" customHeight="1">
      <c r="A64" s="62" t="s">
        <v>30</v>
      </c>
      <c r="B64" s="63" t="s">
        <v>145</v>
      </c>
      <c r="C64" s="63" t="s">
        <v>146</v>
      </c>
      <c r="D64" s="63" t="s">
        <v>147</v>
      </c>
      <c r="E64" s="63" t="s">
        <v>148</v>
      </c>
      <c r="F64" s="63" t="s">
        <v>149</v>
      </c>
      <c r="G64" s="69" t="s">
        <v>36</v>
      </c>
      <c r="H64" s="69" t="s">
        <v>36</v>
      </c>
      <c r="I64" s="69"/>
      <c r="J64" s="80"/>
      <c r="K64" s="90"/>
      <c r="L64" s="83"/>
      <c r="M64" s="91"/>
      <c r="N64" s="86">
        <v>45901</v>
      </c>
      <c r="O64" s="79">
        <v>47330</v>
      </c>
    </row>
    <row r="65" spans="1:15" ht="18" customHeight="1">
      <c r="A65" s="64" t="s">
        <v>30</v>
      </c>
      <c r="B65" s="65" t="s">
        <v>150</v>
      </c>
      <c r="C65" s="65" t="s">
        <v>151</v>
      </c>
      <c r="D65" s="65" t="s">
        <v>90</v>
      </c>
      <c r="E65" s="65" t="s">
        <v>34</v>
      </c>
      <c r="F65" s="65" t="s">
        <v>152</v>
      </c>
      <c r="G65" s="69"/>
      <c r="H65" s="69"/>
      <c r="I65" s="69"/>
      <c r="J65" s="80" t="s">
        <v>36</v>
      </c>
      <c r="K65" s="90"/>
      <c r="L65" s="83"/>
      <c r="M65" s="91"/>
      <c r="N65" s="86">
        <v>45901</v>
      </c>
      <c r="O65" s="79">
        <v>47330</v>
      </c>
    </row>
    <row r="66" spans="1:15" ht="18" customHeight="1">
      <c r="A66" s="64" t="s">
        <v>30</v>
      </c>
      <c r="B66" s="65" t="s">
        <v>150</v>
      </c>
      <c r="C66" s="65" t="s">
        <v>151</v>
      </c>
      <c r="D66" s="65" t="s">
        <v>90</v>
      </c>
      <c r="E66" s="65" t="s">
        <v>34</v>
      </c>
      <c r="F66" s="65" t="s">
        <v>153</v>
      </c>
      <c r="G66" s="69"/>
      <c r="H66" s="69"/>
      <c r="I66" s="69"/>
      <c r="J66" s="80" t="s">
        <v>36</v>
      </c>
      <c r="K66" s="90"/>
      <c r="L66" s="83"/>
      <c r="M66" s="91"/>
      <c r="N66" s="86">
        <v>45901</v>
      </c>
      <c r="O66" s="79">
        <v>47330</v>
      </c>
    </row>
    <row r="67" spans="1:15" ht="18" customHeight="1">
      <c r="A67" s="64" t="s">
        <v>30</v>
      </c>
      <c r="B67" s="65" t="s">
        <v>150</v>
      </c>
      <c r="C67" s="65" t="s">
        <v>151</v>
      </c>
      <c r="D67" s="65" t="s">
        <v>154</v>
      </c>
      <c r="E67" s="65" t="s">
        <v>34</v>
      </c>
      <c r="F67" s="65" t="s">
        <v>155</v>
      </c>
      <c r="G67" s="69" t="s">
        <v>36</v>
      </c>
      <c r="H67" s="69" t="s">
        <v>36</v>
      </c>
      <c r="I67" s="69"/>
      <c r="J67" s="80"/>
      <c r="K67" s="90"/>
      <c r="L67" s="83"/>
      <c r="M67" s="91"/>
      <c r="N67" s="86">
        <v>45901</v>
      </c>
      <c r="O67" s="79">
        <v>47330</v>
      </c>
    </row>
    <row r="68" spans="1:15" ht="18" customHeight="1">
      <c r="A68" s="64" t="s">
        <v>30</v>
      </c>
      <c r="B68" s="65" t="s">
        <v>150</v>
      </c>
      <c r="C68" s="65" t="s">
        <v>151</v>
      </c>
      <c r="D68" s="65" t="s">
        <v>154</v>
      </c>
      <c r="E68" s="65" t="s">
        <v>34</v>
      </c>
      <c r="F68" s="65" t="s">
        <v>156</v>
      </c>
      <c r="G68" s="69" t="s">
        <v>36</v>
      </c>
      <c r="H68" s="69" t="s">
        <v>36</v>
      </c>
      <c r="I68" s="69"/>
      <c r="J68" s="80"/>
      <c r="K68" s="90"/>
      <c r="L68" s="83"/>
      <c r="M68" s="91"/>
      <c r="N68" s="86">
        <v>45901</v>
      </c>
      <c r="O68" s="79">
        <v>47330</v>
      </c>
    </row>
    <row r="69" spans="1:15" ht="18" customHeight="1">
      <c r="A69" s="64" t="s">
        <v>30</v>
      </c>
      <c r="B69" s="65" t="s">
        <v>150</v>
      </c>
      <c r="C69" s="65" t="s">
        <v>151</v>
      </c>
      <c r="D69" s="65" t="s">
        <v>154</v>
      </c>
      <c r="E69" s="65" t="s">
        <v>34</v>
      </c>
      <c r="F69" s="65" t="s">
        <v>157</v>
      </c>
      <c r="G69" s="70" t="s">
        <v>36</v>
      </c>
      <c r="H69" s="69" t="s">
        <v>36</v>
      </c>
      <c r="I69" s="70"/>
      <c r="J69" s="81"/>
      <c r="K69" s="92"/>
      <c r="L69" s="84"/>
      <c r="M69" s="93"/>
      <c r="N69" s="86">
        <v>45901</v>
      </c>
      <c r="O69" s="79">
        <v>47330</v>
      </c>
    </row>
    <row r="70" spans="1:15" ht="18.75" customHeight="1">
      <c r="A70" s="64" t="s">
        <v>30</v>
      </c>
      <c r="B70" s="65" t="s">
        <v>150</v>
      </c>
      <c r="C70" s="65" t="s">
        <v>151</v>
      </c>
      <c r="D70" s="65" t="s">
        <v>154</v>
      </c>
      <c r="E70" s="65" t="s">
        <v>34</v>
      </c>
      <c r="F70" s="65" t="s">
        <v>158</v>
      </c>
      <c r="G70" s="71" t="s">
        <v>36</v>
      </c>
      <c r="H70" s="69"/>
      <c r="I70" s="71" t="s">
        <v>36</v>
      </c>
      <c r="J70" s="82"/>
      <c r="K70" s="94"/>
      <c r="L70" s="85"/>
      <c r="M70" s="95"/>
      <c r="N70" s="86">
        <v>45901</v>
      </c>
      <c r="O70" s="79">
        <v>47330</v>
      </c>
    </row>
    <row r="71" spans="1:15" ht="18.75" customHeight="1">
      <c r="A71" s="64" t="s">
        <v>30</v>
      </c>
      <c r="B71" s="65" t="s">
        <v>150</v>
      </c>
      <c r="C71" s="65" t="s">
        <v>151</v>
      </c>
      <c r="D71" s="65" t="s">
        <v>154</v>
      </c>
      <c r="E71" s="65" t="s">
        <v>34</v>
      </c>
      <c r="F71" s="65" t="s">
        <v>159</v>
      </c>
      <c r="G71" s="71" t="s">
        <v>36</v>
      </c>
      <c r="H71" s="69" t="s">
        <v>36</v>
      </c>
      <c r="I71" s="71"/>
      <c r="J71" s="82"/>
      <c r="K71" s="96"/>
      <c r="L71" s="97"/>
      <c r="M71" s="98"/>
      <c r="N71" s="86">
        <v>45901</v>
      </c>
      <c r="O71" s="79">
        <v>47330</v>
      </c>
    </row>
    <row r="72" spans="1:15" ht="18.75" customHeight="1">
      <c r="A72" s="7"/>
      <c r="B72" s="51"/>
      <c r="C72" s="51"/>
      <c r="D72" s="51"/>
      <c r="E72" s="51"/>
      <c r="F72" s="59" t="s">
        <v>160</v>
      </c>
      <c r="G72" s="72">
        <v>55</v>
      </c>
      <c r="H72" s="72">
        <v>42</v>
      </c>
      <c r="I72" s="72">
        <v>12</v>
      </c>
      <c r="J72" s="72">
        <v>11</v>
      </c>
      <c r="K72" s="66"/>
      <c r="L72" s="66"/>
      <c r="M72" s="66"/>
      <c r="O72" s="46"/>
    </row>
    <row r="73" spans="1:15" ht="18.75" customHeight="1">
      <c r="A73" s="7"/>
      <c r="B73" s="51"/>
      <c r="C73" s="51"/>
      <c r="D73" s="51"/>
      <c r="E73" s="51"/>
      <c r="F73" s="51"/>
      <c r="G73" s="75" t="s">
        <v>14</v>
      </c>
      <c r="H73" s="76" t="s">
        <v>161</v>
      </c>
      <c r="I73" s="76" t="s">
        <v>161</v>
      </c>
      <c r="J73" s="76" t="s">
        <v>162</v>
      </c>
      <c r="K73" s="100"/>
      <c r="L73" s="100"/>
      <c r="M73" s="100"/>
      <c r="O73" s="46"/>
    </row>
    <row r="74" spans="1:15" ht="21" customHeight="1">
      <c r="C74" s="102" t="s">
        <v>163</v>
      </c>
      <c r="D74" s="103"/>
      <c r="E74" s="103"/>
      <c r="F74" s="104"/>
      <c r="G74" s="73"/>
      <c r="H74" s="74">
        <v>0</v>
      </c>
      <c r="I74" s="74">
        <v>0</v>
      </c>
      <c r="J74" s="74">
        <v>0</v>
      </c>
      <c r="K74" s="67">
        <v>0</v>
      </c>
      <c r="L74" s="67">
        <v>0</v>
      </c>
      <c r="M74" s="67">
        <v>0</v>
      </c>
    </row>
    <row r="75" spans="1:15" ht="18" customHeight="1">
      <c r="C75" s="139" t="s">
        <v>164</v>
      </c>
      <c r="D75" s="140"/>
      <c r="E75" s="140" t="s">
        <v>165</v>
      </c>
      <c r="F75" s="141"/>
      <c r="G75" s="60">
        <v>0</v>
      </c>
      <c r="H75" s="61">
        <v>0</v>
      </c>
      <c r="I75" s="61">
        <v>0</v>
      </c>
      <c r="J75" s="61">
        <v>0</v>
      </c>
      <c r="K75" s="68">
        <v>0</v>
      </c>
      <c r="L75" s="68">
        <v>0</v>
      </c>
      <c r="M75" s="68">
        <v>0</v>
      </c>
      <c r="O75" s="45"/>
    </row>
    <row r="76" spans="1:15" ht="18.75" customHeight="1">
      <c r="C76" s="51"/>
      <c r="D76" s="51"/>
      <c r="E76" s="51"/>
      <c r="F76" s="51"/>
      <c r="G76" s="52"/>
      <c r="H76" s="19"/>
      <c r="I76" s="19"/>
      <c r="J76" s="19"/>
      <c r="K76" s="19"/>
      <c r="L76" s="19"/>
      <c r="M76" s="19"/>
      <c r="O76" s="46"/>
    </row>
    <row r="77" spans="1:15" ht="31.5" customHeight="1">
      <c r="C77" s="7"/>
      <c r="D77" s="7"/>
      <c r="E77" s="7"/>
      <c r="F77" s="7"/>
      <c r="I77" s="119" t="s">
        <v>166</v>
      </c>
      <c r="J77" s="120"/>
      <c r="K77" s="120"/>
      <c r="L77" s="120"/>
      <c r="M77" s="121"/>
      <c r="N77" s="117" t="s">
        <v>167</v>
      </c>
      <c r="O77" s="118"/>
    </row>
    <row r="78" spans="1:15" ht="17.649999999999999" customHeight="1">
      <c r="C78" s="102" t="s">
        <v>168</v>
      </c>
      <c r="D78" s="103"/>
      <c r="E78" s="103"/>
      <c r="F78" s="104"/>
      <c r="G78" s="53">
        <v>0</v>
      </c>
      <c r="H78" s="20"/>
      <c r="I78" s="136">
        <v>4400000</v>
      </c>
      <c r="J78" s="137"/>
      <c r="K78" s="137"/>
      <c r="L78" s="137"/>
      <c r="M78" s="138"/>
      <c r="N78" s="131">
        <v>6600000</v>
      </c>
      <c r="O78" s="132"/>
    </row>
    <row r="79" spans="1:15" ht="31.5" customHeight="1">
      <c r="I79" s="146" t="s">
        <v>169</v>
      </c>
      <c r="J79" s="120"/>
      <c r="K79" s="120"/>
      <c r="L79" s="120"/>
      <c r="M79" s="121"/>
      <c r="N79" s="144" t="s">
        <v>170</v>
      </c>
      <c r="O79" s="145"/>
    </row>
    <row r="80" spans="1:15" ht="18.75" customHeight="1">
      <c r="C80" s="102" t="s">
        <v>171</v>
      </c>
      <c r="D80" s="103"/>
      <c r="E80" s="103"/>
      <c r="F80" s="104"/>
      <c r="G80" s="53">
        <v>0</v>
      </c>
      <c r="H80" s="20"/>
      <c r="I80" s="131">
        <v>6800000</v>
      </c>
      <c r="J80" s="147"/>
      <c r="K80" s="147"/>
      <c r="L80" s="147"/>
      <c r="M80" s="132"/>
      <c r="N80" s="131">
        <v>10200000</v>
      </c>
      <c r="O80" s="132"/>
    </row>
    <row r="81" spans="1:15" ht="19.5" customHeight="1">
      <c r="H81" s="21"/>
      <c r="I81" s="21"/>
      <c r="J81" s="21"/>
      <c r="K81" s="21"/>
      <c r="L81" s="21"/>
      <c r="M81" s="21"/>
    </row>
    <row r="82" spans="1:15" s="15" customFormat="1" ht="56.65" customHeight="1">
      <c r="A82" s="22"/>
      <c r="B82" s="22"/>
      <c r="C82" s="22"/>
      <c r="D82" s="22"/>
      <c r="E82" s="22"/>
      <c r="F82" s="22"/>
      <c r="G82" s="54" t="s">
        <v>172</v>
      </c>
      <c r="I82" s="23" t="s">
        <v>173</v>
      </c>
      <c r="J82" s="18"/>
      <c r="K82" s="18"/>
      <c r="L82" s="18"/>
      <c r="M82" s="18"/>
      <c r="N82" s="18"/>
      <c r="O82" s="47"/>
    </row>
    <row r="83" spans="1:15" ht="15.75" customHeight="1">
      <c r="B83" s="102" t="s">
        <v>174</v>
      </c>
      <c r="C83" s="103"/>
      <c r="D83" s="103"/>
      <c r="E83" s="103"/>
      <c r="F83" s="104"/>
      <c r="G83" s="78">
        <v>0</v>
      </c>
      <c r="H83" s="21"/>
      <c r="I83" s="77">
        <v>0</v>
      </c>
      <c r="J83" s="18"/>
      <c r="K83" s="99"/>
      <c r="L83" s="99"/>
      <c r="M83" s="99"/>
      <c r="N83" s="18"/>
    </row>
    <row r="84" spans="1:15" ht="15.75" customHeight="1">
      <c r="B84" s="102" t="s">
        <v>175</v>
      </c>
      <c r="C84" s="103"/>
      <c r="D84" s="103"/>
      <c r="E84" s="103"/>
      <c r="F84" s="104"/>
      <c r="G84" s="78">
        <v>0</v>
      </c>
      <c r="H84" s="21"/>
      <c r="I84" s="77">
        <v>0</v>
      </c>
      <c r="J84" s="18"/>
      <c r="K84" s="18"/>
      <c r="L84" s="18"/>
      <c r="M84" s="18"/>
      <c r="N84" s="18"/>
    </row>
    <row r="85" spans="1:15" ht="15.75" customHeight="1">
      <c r="B85" s="40"/>
      <c r="C85" s="41"/>
      <c r="D85" s="41"/>
      <c r="E85" s="41"/>
      <c r="F85" s="42" t="s">
        <v>176</v>
      </c>
      <c r="G85" s="78">
        <v>0</v>
      </c>
      <c r="H85" s="21"/>
      <c r="I85" s="77">
        <v>0</v>
      </c>
      <c r="J85" s="18"/>
      <c r="K85" s="18"/>
      <c r="L85" s="18"/>
      <c r="M85" s="18"/>
      <c r="N85" s="18"/>
    </row>
    <row r="86" spans="1:15" ht="15.75" customHeight="1">
      <c r="B86" s="102" t="s">
        <v>177</v>
      </c>
      <c r="C86" s="103"/>
      <c r="D86" s="103"/>
      <c r="E86" s="103"/>
      <c r="F86" s="104"/>
      <c r="G86" s="78">
        <v>0</v>
      </c>
      <c r="H86" s="21"/>
      <c r="I86" s="77">
        <v>0</v>
      </c>
      <c r="J86" s="18"/>
      <c r="K86" s="18"/>
      <c r="L86" s="18"/>
      <c r="M86" s="18"/>
      <c r="N86" s="18"/>
    </row>
    <row r="87" spans="1:15" ht="15.75" customHeight="1">
      <c r="C87" s="17"/>
      <c r="D87" s="17"/>
      <c r="E87" s="17"/>
      <c r="F87" s="17"/>
      <c r="G87" s="56"/>
      <c r="H87" s="24"/>
      <c r="I87" s="25"/>
      <c r="J87" s="18"/>
      <c r="K87" s="18"/>
      <c r="L87" s="18"/>
      <c r="M87" s="18"/>
      <c r="N87" s="18"/>
    </row>
    <row r="88" spans="1:15" ht="15.75" customHeight="1">
      <c r="C88" s="26"/>
      <c r="D88" s="26"/>
      <c r="E88" s="26"/>
      <c r="F88" s="26"/>
      <c r="G88" s="54" t="s">
        <v>178</v>
      </c>
      <c r="H88" s="24"/>
      <c r="I88" s="25"/>
      <c r="J88" s="25"/>
      <c r="K88" s="25"/>
      <c r="L88" s="25"/>
      <c r="M88" s="24"/>
      <c r="N88" s="25"/>
    </row>
    <row r="89" spans="1:15" ht="15.75" customHeight="1">
      <c r="C89" s="102" t="s">
        <v>179</v>
      </c>
      <c r="D89" s="103"/>
      <c r="E89" s="103"/>
      <c r="F89" s="104"/>
      <c r="G89" s="55">
        <v>0</v>
      </c>
      <c r="H89" s="21"/>
      <c r="I89" s="21"/>
      <c r="J89" s="21"/>
      <c r="K89" s="21"/>
      <c r="L89" s="21"/>
      <c r="M89" s="21"/>
    </row>
    <row r="90" spans="1:15" ht="15.75" customHeight="1">
      <c r="C90" s="102" t="s">
        <v>180</v>
      </c>
      <c r="D90" s="103"/>
      <c r="E90" s="103"/>
      <c r="F90" s="104"/>
      <c r="G90" s="55">
        <v>0</v>
      </c>
      <c r="H90" s="21"/>
      <c r="I90" s="21"/>
      <c r="J90" s="21"/>
      <c r="K90" s="21"/>
      <c r="L90" s="21"/>
      <c r="M90" s="21"/>
    </row>
    <row r="91" spans="1:15" ht="15.75" customHeight="1">
      <c r="C91" s="17"/>
      <c r="D91" s="17"/>
      <c r="E91" s="17"/>
      <c r="F91" s="17"/>
      <c r="G91" s="57"/>
      <c r="H91" s="21"/>
      <c r="I91" s="21"/>
      <c r="J91" s="21"/>
      <c r="K91" s="21"/>
      <c r="L91" s="21"/>
      <c r="M91" s="21"/>
    </row>
    <row r="92" spans="1:15" ht="15.75" customHeight="1">
      <c r="C92" s="17"/>
      <c r="D92" s="17"/>
      <c r="E92" s="17"/>
      <c r="F92" s="17"/>
      <c r="G92" s="57"/>
      <c r="H92" s="21"/>
      <c r="I92" s="21"/>
      <c r="J92" s="21"/>
      <c r="K92" s="21"/>
      <c r="L92" s="21"/>
      <c r="M92" s="21"/>
    </row>
    <row r="93" spans="1:15" ht="15.75" customHeight="1">
      <c r="C93" s="126" t="s">
        <v>181</v>
      </c>
      <c r="D93" s="127"/>
      <c r="E93" s="127"/>
      <c r="F93" s="128"/>
      <c r="G93" s="58">
        <v>0</v>
      </c>
      <c r="H93" s="21" t="s">
        <v>182</v>
      </c>
      <c r="I93" s="21"/>
      <c r="J93" s="21"/>
      <c r="K93" s="21"/>
      <c r="L93" s="21"/>
      <c r="M93" s="21"/>
    </row>
    <row r="94" spans="1:15" ht="14.1">
      <c r="C94" s="17"/>
      <c r="D94" s="17"/>
      <c r="E94" s="17"/>
      <c r="F94" s="17"/>
      <c r="G94" s="57" t="s">
        <v>183</v>
      </c>
      <c r="H94" s="21"/>
      <c r="I94" s="21"/>
      <c r="J94" s="21"/>
      <c r="K94" s="21"/>
      <c r="L94" s="21"/>
      <c r="M94" s="21"/>
    </row>
    <row r="95" spans="1:15" ht="14.1">
      <c r="F95" s="22"/>
      <c r="H95" s="21"/>
      <c r="I95" s="21"/>
      <c r="J95" s="21"/>
      <c r="K95" s="21"/>
      <c r="L95" s="21"/>
      <c r="M95" s="21"/>
    </row>
    <row r="96" spans="1:15" ht="14.1">
      <c r="G96" s="129" t="s">
        <v>184</v>
      </c>
      <c r="H96" s="130"/>
      <c r="M96" s="27"/>
      <c r="N96" s="110"/>
      <c r="O96" s="110"/>
    </row>
    <row r="97" spans="3:15" ht="14.1">
      <c r="C97" s="107" t="s">
        <v>185</v>
      </c>
      <c r="D97" s="108"/>
      <c r="E97" s="108"/>
      <c r="F97" s="109"/>
      <c r="G97" s="112">
        <f>((G74*G72)+(H74*H72)+(I74*I72)+(J74*J72))*48</f>
        <v>0</v>
      </c>
      <c r="H97" s="113"/>
      <c r="I97" s="29"/>
      <c r="J97" s="29"/>
      <c r="K97" s="29"/>
      <c r="L97" s="29"/>
      <c r="M97" s="28"/>
      <c r="N97" s="114"/>
      <c r="O97" s="114"/>
    </row>
    <row r="98" spans="3:15" ht="14.1">
      <c r="C98" s="107" t="s">
        <v>186</v>
      </c>
      <c r="D98" s="108"/>
      <c r="E98" s="108" t="s">
        <v>165</v>
      </c>
      <c r="F98" s="109"/>
      <c r="G98" s="112">
        <f>((G75*G72)+(H75*H72)+(I75*I72)+(J75*J72))*72</f>
        <v>0</v>
      </c>
      <c r="H98" s="113"/>
      <c r="I98" s="29"/>
      <c r="J98" s="29"/>
      <c r="K98" s="29"/>
      <c r="L98" s="29"/>
      <c r="M98" s="28"/>
      <c r="N98" s="114"/>
      <c r="O98" s="114"/>
    </row>
    <row r="99" spans="3:15" ht="14.1">
      <c r="C99" s="107" t="s">
        <v>187</v>
      </c>
      <c r="D99" s="108"/>
      <c r="E99" s="108"/>
      <c r="F99" s="109"/>
      <c r="G99" s="112">
        <f>G78*(I78+N78)</f>
        <v>0</v>
      </c>
      <c r="H99" s="113"/>
      <c r="I99" s="29"/>
      <c r="J99" s="29"/>
      <c r="K99" s="29"/>
      <c r="L99" s="29"/>
      <c r="M99" s="28"/>
      <c r="N99" s="114"/>
      <c r="O99" s="114"/>
    </row>
    <row r="100" spans="3:15" ht="14.1">
      <c r="C100" s="107" t="s">
        <v>188</v>
      </c>
      <c r="D100" s="108"/>
      <c r="E100" s="108" t="s">
        <v>189</v>
      </c>
      <c r="F100" s="109"/>
      <c r="G100" s="112">
        <f>G80*(I80+N80)</f>
        <v>0</v>
      </c>
      <c r="H100" s="113"/>
      <c r="I100" s="29"/>
      <c r="J100" s="29"/>
      <c r="K100" s="29"/>
      <c r="L100" s="29"/>
      <c r="M100" s="28"/>
      <c r="N100" s="114"/>
      <c r="O100" s="114"/>
    </row>
    <row r="101" spans="3:15" ht="14.1">
      <c r="C101" s="107" t="s">
        <v>190</v>
      </c>
      <c r="D101" s="108"/>
      <c r="E101" s="108" t="s">
        <v>191</v>
      </c>
      <c r="F101" s="109"/>
      <c r="G101" s="112">
        <f>(G83*48)+(I83*72)</f>
        <v>0</v>
      </c>
      <c r="H101" s="113"/>
      <c r="I101" s="29"/>
      <c r="J101" s="29"/>
      <c r="K101" s="29"/>
      <c r="L101" s="29"/>
      <c r="M101" s="28"/>
      <c r="N101" s="114"/>
      <c r="O101" s="114"/>
    </row>
    <row r="102" spans="3:15" ht="14.1">
      <c r="C102" s="107" t="s">
        <v>192</v>
      </c>
      <c r="D102" s="108"/>
      <c r="E102" s="108"/>
      <c r="F102" s="109"/>
      <c r="G102" s="112">
        <f>(G84*48)+(I84*72)</f>
        <v>0</v>
      </c>
      <c r="H102" s="113"/>
      <c r="I102" s="29"/>
      <c r="J102" s="29"/>
      <c r="K102" s="29"/>
      <c r="L102" s="29"/>
      <c r="M102" s="28"/>
      <c r="N102" s="114"/>
      <c r="O102" s="114"/>
    </row>
    <row r="103" spans="3:15" ht="14.1">
      <c r="C103" s="37"/>
      <c r="D103" s="38"/>
      <c r="E103" s="38"/>
      <c r="F103" s="39" t="s">
        <v>193</v>
      </c>
      <c r="G103" s="112">
        <f>(G85*48)+(I85*72)</f>
        <v>0</v>
      </c>
      <c r="H103" s="113"/>
      <c r="I103" s="29"/>
      <c r="J103" s="29"/>
      <c r="K103" s="29"/>
      <c r="L103" s="29"/>
      <c r="M103" s="28"/>
      <c r="N103" s="28"/>
      <c r="O103" s="28"/>
    </row>
    <row r="104" spans="3:15" ht="14.1">
      <c r="C104" s="107" t="s">
        <v>194</v>
      </c>
      <c r="D104" s="108"/>
      <c r="E104" s="108"/>
      <c r="F104" s="109"/>
      <c r="G104" s="112">
        <f>(G86*48)+(I86*72)</f>
        <v>0</v>
      </c>
      <c r="H104" s="113"/>
      <c r="I104" s="29"/>
      <c r="J104" s="29"/>
      <c r="K104" s="29"/>
      <c r="L104" s="29"/>
      <c r="M104" s="28"/>
      <c r="N104" s="114"/>
      <c r="O104" s="114"/>
    </row>
    <row r="105" spans="3:15" ht="14.1">
      <c r="C105" s="107" t="s">
        <v>195</v>
      </c>
      <c r="D105" s="108"/>
      <c r="E105" s="108"/>
      <c r="F105" s="109"/>
      <c r="G105" s="112">
        <f xml:space="preserve"> G89</f>
        <v>0</v>
      </c>
      <c r="H105" s="113"/>
      <c r="I105" s="29"/>
      <c r="J105" s="29"/>
      <c r="K105" s="29"/>
      <c r="L105" s="29"/>
      <c r="M105" s="28"/>
      <c r="N105" s="114"/>
      <c r="O105" s="114"/>
    </row>
    <row r="106" spans="3:15" ht="14.1">
      <c r="C106" s="107" t="s">
        <v>196</v>
      </c>
      <c r="D106" s="108"/>
      <c r="E106" s="108"/>
      <c r="F106" s="109"/>
      <c r="G106" s="112">
        <f>(G90)</f>
        <v>0</v>
      </c>
      <c r="H106" s="113"/>
      <c r="I106" s="29"/>
      <c r="J106" s="29"/>
      <c r="K106" s="29"/>
      <c r="L106" s="29"/>
      <c r="M106" s="28"/>
      <c r="N106" s="114"/>
      <c r="O106" s="114"/>
    </row>
    <row r="107" spans="3:15" ht="22.35">
      <c r="F107" s="17"/>
      <c r="G107" s="30"/>
      <c r="H107" s="30"/>
      <c r="I107" s="30"/>
      <c r="J107" s="30"/>
      <c r="K107" s="30"/>
      <c r="L107" s="30"/>
    </row>
    <row r="108" spans="3:15" ht="42.75" customHeight="1">
      <c r="E108" s="105" t="s">
        <v>197</v>
      </c>
      <c r="F108" s="106"/>
      <c r="G108" s="115">
        <f>SUM(G97:H106)</f>
        <v>0</v>
      </c>
      <c r="H108" s="116"/>
      <c r="I108" s="31"/>
      <c r="J108" s="31"/>
      <c r="K108" s="31"/>
      <c r="L108" s="31"/>
    </row>
    <row r="109" spans="3:15" ht="15.75" customHeight="1"/>
    <row r="110" spans="3:15" ht="30" customHeight="1">
      <c r="F110" s="101" t="s">
        <v>198</v>
      </c>
    </row>
    <row r="111" spans="3:15" ht="47.25" customHeight="1">
      <c r="F111" s="111" t="s">
        <v>199</v>
      </c>
      <c r="G111" s="111"/>
      <c r="H111" s="111"/>
      <c r="I111" s="111"/>
      <c r="J111" s="111"/>
      <c r="K111" s="111"/>
      <c r="L111" s="111"/>
      <c r="M111" s="111"/>
      <c r="N111" s="111"/>
      <c r="O111" s="111"/>
    </row>
    <row r="112" spans="3:15" ht="15" customHeight="1">
      <c r="F112" s="111" t="s">
        <v>200</v>
      </c>
      <c r="G112" s="111"/>
      <c r="H112" s="111"/>
      <c r="I112" s="111"/>
      <c r="J112" s="111"/>
      <c r="K112" s="111"/>
      <c r="L112" s="111"/>
      <c r="M112" s="111"/>
      <c r="N112" s="111"/>
      <c r="O112" s="111"/>
    </row>
    <row r="113" spans="6:15" ht="33" customHeight="1">
      <c r="F113" s="111" t="s">
        <v>201</v>
      </c>
      <c r="G113" s="111"/>
      <c r="H113" s="111"/>
      <c r="I113" s="111"/>
      <c r="J113" s="111"/>
      <c r="K113" s="111"/>
      <c r="L113" s="111"/>
      <c r="M113" s="111"/>
      <c r="N113" s="111"/>
      <c r="O113" s="111"/>
    </row>
    <row r="114" spans="6:15" ht="43.5" customHeight="1">
      <c r="F114" s="111" t="s">
        <v>202</v>
      </c>
      <c r="G114" s="111"/>
      <c r="H114" s="111"/>
      <c r="I114" s="111"/>
      <c r="J114" s="111"/>
      <c r="K114" s="111"/>
      <c r="L114" s="111"/>
      <c r="M114" s="111"/>
      <c r="N114" s="111"/>
      <c r="O114" s="111"/>
    </row>
    <row r="115" spans="6:15" ht="14.1">
      <c r="F115" s="6" t="s">
        <v>203</v>
      </c>
    </row>
    <row r="116" spans="6:15" ht="15" customHeight="1">
      <c r="F116" s="111"/>
      <c r="G116" s="111"/>
      <c r="H116" s="111"/>
      <c r="I116" s="111"/>
      <c r="J116" s="111"/>
      <c r="K116" s="111"/>
      <c r="L116" s="111"/>
      <c r="M116" s="111"/>
      <c r="N116" s="111"/>
      <c r="O116" s="111"/>
    </row>
    <row r="117" spans="6:15" ht="14.1" hidden="1"/>
    <row r="118" spans="6:15" ht="14.1" hidden="1"/>
    <row r="119" spans="6:15" ht="14.1" hidden="1"/>
    <row r="120" spans="6:15" ht="14.1" hidden="1"/>
    <row r="121" spans="6:15" ht="14.1" hidden="1"/>
    <row r="122" spans="6:15" ht="14.1" hidden="1"/>
    <row r="123" spans="6:15" ht="14.1" hidden="1"/>
    <row r="124" spans="6:15" ht="14.1" hidden="1"/>
    <row r="125" spans="6:15" ht="14.1" hidden="1"/>
    <row r="126" spans="6:15" ht="14.1" hidden="1"/>
    <row r="127" spans="6:15" ht="14.1" hidden="1"/>
    <row r="128" spans="6:15" ht="14.1" hidden="1"/>
    <row r="129" ht="14.1" hidden="1"/>
    <row r="130" ht="14.1" hidden="1"/>
    <row r="131" ht="14.1" hidden="1"/>
    <row r="132" ht="14.1" hidden="1"/>
    <row r="133" ht="14.1" hidden="1"/>
    <row r="134" ht="14.1" hidden="1"/>
    <row r="135" ht="14.1" hidden="1"/>
    <row r="136" ht="14.1" hidden="1"/>
    <row r="137" ht="14.1" hidden="1"/>
    <row r="138" ht="14.1" hidden="1"/>
    <row r="139" ht="14.1" hidden="1"/>
    <row r="140" ht="14.1" hidden="1"/>
    <row r="141" ht="14.1" hidden="1"/>
    <row r="142" ht="14.1" hidden="1"/>
    <row r="143" ht="14.1" hidden="1"/>
    <row r="144" ht="14.1" hidden="1"/>
    <row r="145" ht="14.1" hidden="1"/>
    <row r="146" ht="14.1" hidden="1"/>
    <row r="147" ht="14.1" hidden="1"/>
    <row r="148" ht="14.1" hidden="1"/>
    <row r="149" ht="14.1" hidden="1"/>
    <row r="150" ht="14.1" hidden="1"/>
    <row r="151" ht="14.1" hidden="1"/>
    <row r="152" ht="14.1" hidden="1"/>
    <row r="153" ht="14.1" hidden="1"/>
    <row r="154" ht="14.1" hidden="1"/>
    <row r="155" ht="14.1" hidden="1"/>
    <row r="156" ht="14.1" hidden="1"/>
    <row r="157" ht="14.1" hidden="1"/>
    <row r="158" ht="14.1" hidden="1"/>
    <row r="159" ht="14.1" hidden="1"/>
    <row r="160" ht="14.1" hidden="1"/>
    <row r="161" ht="14.1" hidden="1"/>
    <row r="162" ht="14.1" hidden="1"/>
    <row r="163" ht="14.1" hidden="1"/>
    <row r="164" ht="14.1" hidden="1"/>
    <row r="165" ht="14.1" hidden="1"/>
    <row r="166" ht="14.1" hidden="1"/>
    <row r="167" ht="14.1" hidden="1"/>
    <row r="168" ht="14.1" hidden="1"/>
    <row r="169" ht="14.1" hidden="1"/>
    <row r="170" ht="14.1" hidden="1"/>
    <row r="171" ht="14.1" hidden="1"/>
    <row r="172" ht="14.1" hidden="1"/>
    <row r="173" ht="14.1" hidden="1"/>
    <row r="174" ht="14.1" hidden="1"/>
    <row r="175" ht="14.1" hidden="1"/>
    <row r="176" ht="14.1" hidden="1"/>
    <row r="177" ht="14.1" hidden="1"/>
    <row r="178" ht="14.1" hidden="1"/>
    <row r="179" ht="14.1" hidden="1"/>
    <row r="180" ht="14.1" hidden="1"/>
    <row r="181" ht="14.1" hidden="1"/>
    <row r="182" ht="14.1" hidden="1"/>
    <row r="183" ht="14.1" hidden="1"/>
  </sheetData>
  <sheetProtection algorithmName="SHA-512" hashValue="eXfV1i3QNUKT302BlpDhhXKsP+3t3KU8iBNdX46NPdAUybMH80c4fuw7Lv/2nwR/E3T5XwcAJKccmXUrzDp9bQ==" saltValue="1jo8PrbugVcpSosprrJuag==" spinCount="100000" sheet="1" formatCells="0" formatColumns="0" formatRows="0" insertColumns="0" insertRows="0" insertHyperlinks="0" deleteColumns="0" deleteRows="0" sort="0" autoFilter="0" pivotTables="0"/>
  <mergeCells count="59">
    <mergeCell ref="N79:O79"/>
    <mergeCell ref="G99:H99"/>
    <mergeCell ref="C105:F105"/>
    <mergeCell ref="G105:H105"/>
    <mergeCell ref="C104:F104"/>
    <mergeCell ref="G104:H104"/>
    <mergeCell ref="G103:H103"/>
    <mergeCell ref="I79:M79"/>
    <mergeCell ref="C98:F98"/>
    <mergeCell ref="G98:H98"/>
    <mergeCell ref="N99:O99"/>
    <mergeCell ref="N105:O105"/>
    <mergeCell ref="N104:O104"/>
    <mergeCell ref="N80:O80"/>
    <mergeCell ref="I80:M80"/>
    <mergeCell ref="B84:F84"/>
    <mergeCell ref="G2:M2"/>
    <mergeCell ref="I78:M78"/>
    <mergeCell ref="B83:F83"/>
    <mergeCell ref="C75:F75"/>
    <mergeCell ref="C74:F74"/>
    <mergeCell ref="B5:C5"/>
    <mergeCell ref="C80:F80"/>
    <mergeCell ref="C78:F78"/>
    <mergeCell ref="N77:O77"/>
    <mergeCell ref="I77:M77"/>
    <mergeCell ref="F113:O113"/>
    <mergeCell ref="B1:O1"/>
    <mergeCell ref="C106:F106"/>
    <mergeCell ref="N106:O106"/>
    <mergeCell ref="G106:H106"/>
    <mergeCell ref="B4:C4"/>
    <mergeCell ref="G97:H97"/>
    <mergeCell ref="C90:F90"/>
    <mergeCell ref="C93:F93"/>
    <mergeCell ref="G96:H96"/>
    <mergeCell ref="N78:O78"/>
    <mergeCell ref="N97:O97"/>
    <mergeCell ref="N98:O98"/>
    <mergeCell ref="C97:F97"/>
    <mergeCell ref="F116:O116"/>
    <mergeCell ref="C100:F100"/>
    <mergeCell ref="G100:H100"/>
    <mergeCell ref="N100:O100"/>
    <mergeCell ref="C101:F101"/>
    <mergeCell ref="G101:H101"/>
    <mergeCell ref="N101:O101"/>
    <mergeCell ref="C102:F102"/>
    <mergeCell ref="G102:H102"/>
    <mergeCell ref="N102:O102"/>
    <mergeCell ref="G108:H108"/>
    <mergeCell ref="F112:O112"/>
    <mergeCell ref="F111:O111"/>
    <mergeCell ref="F114:O114"/>
    <mergeCell ref="C89:F89"/>
    <mergeCell ref="B86:F86"/>
    <mergeCell ref="E108:F108"/>
    <mergeCell ref="C99:F99"/>
    <mergeCell ref="N96:O96"/>
  </mergeCells>
  <phoneticPr fontId="13" type="noConversion"/>
  <pageMargins left="0.70866141732283472" right="0.70866141732283472" top="0.74803149606299213" bottom="0.74803149606299213" header="0.31496062992125984" footer="0.31496062992125984"/>
  <pageSetup paperSize="9" scale="66" orientation="portrait" r:id="rId1"/>
  <headerFooter>
    <oddFooter>&amp;LRekenblad bij Europese aanbesteding  MFP 2011/S 222-360866&amp;RPagina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9D1D9CDD9BE54FB510C16DBAA7F526" ma:contentTypeVersion="10" ma:contentTypeDescription="Een nieuw document maken." ma:contentTypeScope="" ma:versionID="d45d7d93c04767b90ea3736d3e381d2e">
  <xsd:schema xmlns:xsd="http://www.w3.org/2001/XMLSchema" xmlns:xs="http://www.w3.org/2001/XMLSchema" xmlns:p="http://schemas.microsoft.com/office/2006/metadata/properties" xmlns:ns2="bddeb893-6a59-4490-b3c6-f4852a00c9b1" targetNamespace="http://schemas.microsoft.com/office/2006/metadata/properties" ma:root="true" ma:fieldsID="fc4abb78e9f89d36a742c2cd6ee718cb" ns2:_="">
    <xsd:import namespace="bddeb893-6a59-4490-b3c6-f4852a00c9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deb893-6a59-4490-b3c6-f4852a00c9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65ea11-880d-4d07-b6fd-aee949091cf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deb893-6a59-4490-b3c6-f4852a00c9b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622BD6-7F1E-4927-8EA8-DC4C44F7C553}"/>
</file>

<file path=customXml/itemProps2.xml><?xml version="1.0" encoding="utf-8"?>
<ds:datastoreItem xmlns:ds="http://schemas.openxmlformats.org/officeDocument/2006/customXml" ds:itemID="{FA41B013-0D17-41AE-AB04-F5AF62212BF1}"/>
</file>

<file path=customXml/itemProps3.xml><?xml version="1.0" encoding="utf-8"?>
<ds:datastoreItem xmlns:ds="http://schemas.openxmlformats.org/officeDocument/2006/customXml" ds:itemID="{2062D287-B2E0-4581-88ED-C5BDC1D7CF2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Telecomvisie Remon</dc:creator>
  <cp:keywords/>
  <dc:description/>
  <cp:lastModifiedBy>Thiel van, Ruud</cp:lastModifiedBy>
  <cp:revision/>
  <dcterms:created xsi:type="dcterms:W3CDTF">2011-10-03T11:29:01Z</dcterms:created>
  <dcterms:modified xsi:type="dcterms:W3CDTF">2024-12-17T18:08:55Z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0x010100EC9D1D9CDD9BE54FB510C16DBAA7F526</vt:lpwstr>
  </property>
  <property fmtid="{D5CDD505-2E9C-101B-9397-08002B2CF9AE}" pid="3" name="MediaServiceImageTags">
    <vt:lpwstr/>
  </property>
</Properties>
</file>