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/>
  <mc:AlternateContent xmlns:mc="http://schemas.openxmlformats.org/markup-compatibility/2006">
    <mc:Choice Requires="x15">
      <x15ac:absPath xmlns:x15ac="http://schemas.microsoft.com/office/spreadsheetml/2010/11/ac" url="https://link2docnlargeweb-my.sharepoint.com/personal/evelien_link2doc_nl/Documents/Link2Doc/KLANTEN/LOPEND/ADVIES/MSA - Amsterdam/2. Publicatie stukken/Herzien nav NVI/"/>
    </mc:Choice>
  </mc:AlternateContent>
  <xr:revisionPtr revIDLastSave="838" documentId="13_ncr:1_{00D194A3-50B9-304F-9C15-6275AE702911}" xr6:coauthVersionLast="47" xr6:coauthVersionMax="47" xr10:uidLastSave="{B7909C96-837A-6143-A2E2-2D47FA35EF24}"/>
  <bookViews>
    <workbookView xWindow="0" yWindow="740" windowWidth="29400" windowHeight="16680" activeTab="1" xr2:uid="{00000000-000D-0000-FFFF-FFFF00000000}"/>
  </bookViews>
  <sheets>
    <sheet name="Prijsopgavenblad TCO " sheetId="1" r:id="rId1"/>
    <sheet name="13-3-25 Herziene Bijlage 4 MSA" sheetId="5" r:id="rId2"/>
  </sheets>
  <definedNames>
    <definedName name="_xlnm.Print_Area" localSheetId="0">'Prijsopgavenblad TCO '!$A$3:$G$6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8" i="5" l="1"/>
  <c r="L9" i="5"/>
  <c r="D18" i="5"/>
  <c r="D22" i="5" s="1"/>
  <c r="K20" i="5"/>
  <c r="J19" i="5"/>
  <c r="H19" i="5"/>
  <c r="F19" i="5"/>
  <c r="D19" i="5"/>
  <c r="J18" i="5"/>
  <c r="H18" i="5"/>
  <c r="F18" i="5"/>
  <c r="C4" i="1" l="1"/>
  <c r="K19" i="5"/>
  <c r="K18" i="5"/>
  <c r="C45" i="5"/>
  <c r="C46" i="5" s="1"/>
  <c r="K21" i="5" l="1"/>
</calcChain>
</file>

<file path=xl/sharedStrings.xml><?xml version="1.0" encoding="utf-8"?>
<sst xmlns="http://schemas.openxmlformats.org/spreadsheetml/2006/main" count="108" uniqueCount="92">
  <si>
    <t>TCO Huur/Lease</t>
  </si>
  <si>
    <t>Toelichting:</t>
  </si>
  <si>
    <t>Aan de aantallen kunnen geen rechten worden ontleend.</t>
  </si>
  <si>
    <r>
      <t xml:space="preserve">Alle prijzen in dit prijzenblad worden ingevuld </t>
    </r>
    <r>
      <rPr>
        <u/>
        <sz val="12"/>
        <color indexed="8"/>
        <rFont val="Calibri (Hoofdtekst)_x0000_"/>
      </rPr>
      <t xml:space="preserve">exclusief </t>
    </r>
    <r>
      <rPr>
        <sz val="12"/>
        <color indexed="8"/>
        <rFont val="Calibri"/>
        <family val="2"/>
      </rPr>
      <t>BTW.</t>
    </r>
  </si>
  <si>
    <r>
      <t>Eisen zijn verplicht</t>
    </r>
    <r>
      <rPr>
        <sz val="12"/>
        <color indexed="8"/>
        <rFont val="Calibri"/>
        <family val="2"/>
      </rPr>
      <t xml:space="preserve"> en inclusief in de maandhuur van de machine opgenomen.</t>
    </r>
  </si>
  <si>
    <r>
      <t>Optie is verplicht</t>
    </r>
    <r>
      <rPr>
        <sz val="12"/>
        <color indexed="8"/>
        <rFont val="Calibri"/>
        <family val="2"/>
      </rPr>
      <t xml:space="preserve"> en apart benoemd op het prijzenblad. Het is aan de Opdrachtgever om te bepalen of deze wordt afgenomen. </t>
    </r>
  </si>
  <si>
    <r>
      <rPr>
        <b/>
        <sz val="12"/>
        <color rgb="FF000000"/>
        <rFont val="Calibri"/>
        <family val="2"/>
        <scheme val="minor"/>
      </rPr>
      <t>Wens is NIET verplicht</t>
    </r>
    <r>
      <rPr>
        <sz val="12"/>
        <color indexed="8"/>
        <rFont val="Calibri"/>
        <family val="2"/>
        <scheme val="minor"/>
      </rPr>
      <t xml:space="preserve"> en apart benoemd op het prijzenblad. Het is aan de Opdrachtgever om te bepalen of deze wordt afgenomen.</t>
    </r>
  </si>
  <si>
    <t>De TCO wordt gebaseerd op een contractduur van zestig (60) maanden.</t>
  </si>
  <si>
    <t>Alle prijzen die Inschrijver in rekening wenst te brengen dienen in dit Prijzenblad te worden opgenomen.</t>
  </si>
  <si>
    <r>
      <t xml:space="preserve">U vult enkel de </t>
    </r>
    <r>
      <rPr>
        <i/>
        <sz val="12"/>
        <color rgb="FF000000"/>
        <rFont val="Calibri"/>
        <family val="2"/>
      </rPr>
      <t xml:space="preserve">aangegeven </t>
    </r>
    <r>
      <rPr>
        <sz val="12"/>
        <color rgb="FF000000"/>
        <rFont val="Calibri"/>
        <family val="2"/>
      </rPr>
      <t>velden in.</t>
    </r>
  </si>
  <si>
    <t>Het Prijzenblad dient volledig te worden ingevuld. Het niet invullen van een aangegeven veld kan leiden tot uitsluiting van verdere procedure.</t>
  </si>
  <si>
    <t>Het maken van scans is voor de Opdrachtgever vrij van kosten.</t>
  </si>
  <si>
    <t>Een A3 = 2 x een A4 in de verrekening van de prijs.</t>
  </si>
  <si>
    <t>Het Prijsinvulblad mag niet worden aangepast.</t>
  </si>
  <si>
    <t xml:space="preserve">Aan de genoemde aantallen per type of het genoemde volume, kunnen geen rechten worden ontleend. </t>
  </si>
  <si>
    <t>Lease/huur</t>
  </si>
  <si>
    <t>MFP-SRA3-K-75</t>
  </si>
  <si>
    <t>MFP-A3-K-65</t>
  </si>
  <si>
    <t>P-A4-K-30</t>
  </si>
  <si>
    <t xml:space="preserve"> </t>
  </si>
  <si>
    <t>Aantal:</t>
  </si>
  <si>
    <t>Aangeboden model/type:</t>
  </si>
  <si>
    <t xml:space="preserve">Snelheid in images per minuut A4 (zwart): </t>
  </si>
  <si>
    <t xml:space="preserve">Snelheid in images per minuut A4 (kleur): </t>
  </si>
  <si>
    <t>Huurbedrag per machine per maand</t>
  </si>
  <si>
    <t xml:space="preserve">Huur per maand </t>
  </si>
  <si>
    <t>Huur per maand</t>
  </si>
  <si>
    <t xml:space="preserve"> (conform gestelde eisen incl eenmalige kosten/hardware/software)</t>
  </si>
  <si>
    <t>Kosten voor de installed base (hardware/software)</t>
  </si>
  <si>
    <t>looptijd (in maanden)</t>
  </si>
  <si>
    <t>Vaste verhuiskosten per type binnen pand</t>
  </si>
  <si>
    <t>Vaste verhuiskosten per type buiten pand</t>
  </si>
  <si>
    <t>Eis support (consultancy) uurtarief</t>
  </si>
  <si>
    <t>Eis</t>
  </si>
  <si>
    <t>H-6</t>
  </si>
  <si>
    <t>Adhoc support per uur</t>
  </si>
  <si>
    <t>Opties en wensen (meerprijs per maand tov aangeboden huurprijs):</t>
  </si>
  <si>
    <t>Optie</t>
  </si>
  <si>
    <t>C-36</t>
  </si>
  <si>
    <t>Extra lade</t>
  </si>
  <si>
    <t>C-37</t>
  </si>
  <si>
    <t>Onderzetkast</t>
  </si>
  <si>
    <t>C-38</t>
  </si>
  <si>
    <t>Interposer tray</t>
  </si>
  <si>
    <t>C-39</t>
  </si>
  <si>
    <t>Large Capaitity Tray (LCT) 1.500</t>
  </si>
  <si>
    <t>C-41</t>
  </si>
  <si>
    <t>Booklet finisher (sorteren/nieten/vouwen)</t>
  </si>
  <si>
    <t>C-42</t>
  </si>
  <si>
    <t>Punchunit (2 en 4 gaats)</t>
  </si>
  <si>
    <t>Wens</t>
  </si>
  <si>
    <t>C-43</t>
  </si>
  <si>
    <t>Opvangbak boekjes</t>
  </si>
  <si>
    <t>Opties en wensen (meerprijs op 60 maanden):</t>
  </si>
  <si>
    <t>D-16 A</t>
  </si>
  <si>
    <t>Opwaarderen printsaldo</t>
  </si>
  <si>
    <t>D-16 B</t>
  </si>
  <si>
    <t>Overige manier</t>
  </si>
  <si>
    <t>D-17</t>
  </si>
  <si>
    <t>website of app upload</t>
  </si>
  <si>
    <t>Innovatieve meerwaarde</t>
  </si>
  <si>
    <t xml:space="preserve">Optie </t>
  </si>
  <si>
    <t>F-6</t>
  </si>
  <si>
    <t>Scan-to-Workflow</t>
  </si>
  <si>
    <t>Kosten per tik in euro</t>
  </si>
  <si>
    <t>Per afdruk in euro</t>
  </si>
  <si>
    <t>Aantal afdrukken per jaar</t>
  </si>
  <si>
    <t>afdruk zwart MFP (75/65/45)</t>
  </si>
  <si>
    <t>afdruk zwart P-A4-K-30</t>
  </si>
  <si>
    <t>afdruk kleur P-A4-K-30</t>
  </si>
  <si>
    <t>Totaal variabele kosten looptijd</t>
  </si>
  <si>
    <r>
      <t>MFP-</t>
    </r>
    <r>
      <rPr>
        <b/>
        <sz val="11"/>
        <color theme="1"/>
        <rFont val="Calibri (Hoofdtekst)"/>
      </rPr>
      <t>A3</t>
    </r>
    <r>
      <rPr>
        <b/>
        <sz val="11"/>
        <color theme="1"/>
        <rFont val="Calibri"/>
        <family val="2"/>
        <scheme val="minor"/>
      </rPr>
      <t>-K-45</t>
    </r>
  </si>
  <si>
    <t>Opties en wensen (licentiekosten software in optiejaren per maand):</t>
  </si>
  <si>
    <t>Optiejaren</t>
  </si>
  <si>
    <t>Licentiekosten software in optiejaren per maand totaal:</t>
  </si>
  <si>
    <t>E-2 oplossing 1</t>
  </si>
  <si>
    <t>E-2 oplossing 2</t>
  </si>
  <si>
    <t>E-2 oplossing 3</t>
  </si>
  <si>
    <t>Oplossing naam:</t>
  </si>
  <si>
    <t>C-32</t>
  </si>
  <si>
    <t>Huurbedrag per machine per maand (conform eisen) hardware</t>
  </si>
  <si>
    <t>Licentiekosten per machine per maand (conform eisen) software</t>
  </si>
  <si>
    <t>Licentiekosten software applicatie per maand</t>
  </si>
  <si>
    <t>Huurkosten per maand totaal</t>
  </si>
  <si>
    <t>Licentiekosten per machine per maand (conform eisen) software totaal</t>
  </si>
  <si>
    <t>Licentiekosten software applicatie per maand totaal</t>
  </si>
  <si>
    <t>Totaal vaste kosten looptijd</t>
  </si>
  <si>
    <t>Per maand</t>
  </si>
  <si>
    <r>
      <t xml:space="preserve">In het optiejaar zal de huurcomponent (hardware/software) 0 euro bedragen. </t>
    </r>
    <r>
      <rPr>
        <sz val="12"/>
        <color rgb="FF0070C0"/>
        <rFont val="Calibri"/>
        <family val="2"/>
      </rPr>
      <t>Licentiekosten voor software mogen wel in rekening worden gebracht. Deze zullen gelijk of lager zijn dan de voorgestelde maandbedragen binnen de contractduur van 60 maanden.</t>
    </r>
  </si>
  <si>
    <t>afdruk kleur MFP (70/65/45)</t>
  </si>
  <si>
    <t>Fiery/EFI (als deze niet wordt aangeboden maar vergelijkbaar)</t>
  </si>
  <si>
    <t>13-3-25 Herziene Bijlage 4 Prijsinvulblad MSA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</si>
</sst>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7" formatCode="&quot;€&quot;\ #,##0.00_);\(&quot;€&quot;\ #,##0.00\)"/>
    <numFmt numFmtId="44" formatCode="_(&quot;€&quot;\ * #,##0.00_);_(&quot;€&quot;\ * \(#,##0.00\);_(&quot;€&quot;\ * &quot;-&quot;??_);_(@_)"/>
    <numFmt numFmtId="43" formatCode="_(* #,##0.00_);_(* \(#,##0.00\);_(* &quot;-&quot;??_);_(@_)"/>
    <numFmt numFmtId="164" formatCode="_-&quot;€&quot;\ * #,##0.00_-;_-&quot;€&quot;\ * #,##0.00\-;_-&quot;€&quot;\ * &quot;-&quot;??_-;_-@_-"/>
    <numFmt numFmtId="165" formatCode="_-&quot;€&quot;\ * #,##0.0000_-;_-&quot;€&quot;\ * #,##0.0000\-;_-&quot;€&quot;\ * &quot;-&quot;??_-;_-@_-"/>
    <numFmt numFmtId="166" formatCode="&quot;€&quot;\ #,##0.00"/>
    <numFmt numFmtId="167" formatCode="_([$€-2]\ * #,##0.00_);_([$€-2]\ * \(#,##0.00\);_([$€-2]\ * &quot;-&quot;??_);_(@_)"/>
    <numFmt numFmtId="168" formatCode="0_);\(0\)"/>
    <numFmt numFmtId="169" formatCode="[$€-2]\ #,##0.00_);\([$€-2]\ #,##0.00\)"/>
    <numFmt numFmtId="170" formatCode="&quot;€&quot;\ #,##0.0000"/>
  </numFmts>
  <fonts count="23"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color indexed="8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2"/>
      <color rgb="FF000000"/>
      <name val="Calibri"/>
      <family val="2"/>
    </font>
    <font>
      <i/>
      <sz val="12"/>
      <color rgb="FF000000"/>
      <name val="Calibri"/>
      <family val="2"/>
    </font>
    <font>
      <sz val="12"/>
      <color indexed="8"/>
      <name val="Calibri"/>
      <family val="2"/>
      <scheme val="minor"/>
    </font>
    <font>
      <u/>
      <sz val="12"/>
      <color indexed="8"/>
      <name val="Calibri (Hoofdtekst)_x0000_"/>
    </font>
    <font>
      <sz val="12"/>
      <color indexed="8"/>
      <name val="Calibri"/>
      <family val="2"/>
    </font>
    <font>
      <b/>
      <sz val="12"/>
      <color indexed="8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 (Hoofdtekst)"/>
    </font>
    <font>
      <sz val="12"/>
      <color rgb="FF0070C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70C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6">
    <xf numFmtId="0" fontId="0" fillId="0" borderId="0" xfId="0"/>
    <xf numFmtId="0" fontId="2" fillId="4" borderId="0" xfId="0" applyFont="1" applyFill="1"/>
    <xf numFmtId="0" fontId="5" fillId="2" borderId="0" xfId="0" applyFont="1" applyFill="1"/>
    <xf numFmtId="0" fontId="2" fillId="0" borderId="0" xfId="0" applyFont="1"/>
    <xf numFmtId="0" fontId="2" fillId="2" borderId="0" xfId="0" applyFont="1" applyFill="1"/>
    <xf numFmtId="0" fontId="4" fillId="2" borderId="0" xfId="0" applyFont="1" applyFill="1"/>
    <xf numFmtId="164" fontId="2" fillId="2" borderId="0" xfId="0" applyNumberFormat="1" applyFont="1" applyFill="1"/>
    <xf numFmtId="0" fontId="4" fillId="2" borderId="2" xfId="0" applyFont="1" applyFill="1" applyBorder="1"/>
    <xf numFmtId="165" fontId="2" fillId="5" borderId="0" xfId="1" applyNumberFormat="1" applyFont="1" applyFill="1" applyBorder="1"/>
    <xf numFmtId="165" fontId="2" fillId="4" borderId="0" xfId="1" applyNumberFormat="1" applyFont="1" applyFill="1" applyBorder="1"/>
    <xf numFmtId="0" fontId="8" fillId="2" borderId="0" xfId="0" applyFont="1" applyFill="1"/>
    <xf numFmtId="164" fontId="2" fillId="2" borderId="3" xfId="0" applyNumberFormat="1" applyFont="1" applyFill="1" applyBorder="1"/>
    <xf numFmtId="0" fontId="5" fillId="2" borderId="4" xfId="0" applyFont="1" applyFill="1" applyBorder="1"/>
    <xf numFmtId="0" fontId="5" fillId="2" borderId="5" xfId="0" applyFont="1" applyFill="1" applyBorder="1"/>
    <xf numFmtId="0" fontId="2" fillId="2" borderId="7" xfId="0" applyFont="1" applyFill="1" applyBorder="1"/>
    <xf numFmtId="0" fontId="2" fillId="4" borderId="7" xfId="0" applyFont="1" applyFill="1" applyBorder="1"/>
    <xf numFmtId="49" fontId="2" fillId="3" borderId="1" xfId="0" applyNumberFormat="1" applyFont="1" applyFill="1" applyBorder="1" applyProtection="1">
      <protection locked="0"/>
    </xf>
    <xf numFmtId="168" fontId="2" fillId="3" borderId="1" xfId="0" applyNumberFormat="1" applyFont="1" applyFill="1" applyBorder="1" applyProtection="1">
      <protection locked="0"/>
    </xf>
    <xf numFmtId="168" fontId="3" fillId="3" borderId="1" xfId="0" applyNumberFormat="1" applyFont="1" applyFill="1" applyBorder="1" applyProtection="1">
      <protection locked="0"/>
    </xf>
    <xf numFmtId="0" fontId="9" fillId="0" borderId="0" xfId="0" applyFont="1"/>
    <xf numFmtId="0" fontId="9" fillId="0" borderId="0" xfId="0" applyFont="1" applyAlignment="1">
      <alignment horizontal="left" vertical="center"/>
    </xf>
    <xf numFmtId="0" fontId="2" fillId="7" borderId="0" xfId="0" applyFont="1" applyFill="1"/>
    <xf numFmtId="0" fontId="2" fillId="7" borderId="8" xfId="0" applyFont="1" applyFill="1" applyBorder="1"/>
    <xf numFmtId="0" fontId="2" fillId="7" borderId="9" xfId="0" applyFont="1" applyFill="1" applyBorder="1"/>
    <xf numFmtId="0" fontId="2" fillId="7" borderId="7" xfId="0" applyFont="1" applyFill="1" applyBorder="1"/>
    <xf numFmtId="0" fontId="4" fillId="7" borderId="1" xfId="0" applyFont="1" applyFill="1" applyBorder="1"/>
    <xf numFmtId="0" fontId="5" fillId="4" borderId="5" xfId="0" applyFont="1" applyFill="1" applyBorder="1"/>
    <xf numFmtId="0" fontId="2" fillId="2" borderId="0" xfId="1" applyNumberFormat="1" applyFont="1" applyFill="1" applyBorder="1"/>
    <xf numFmtId="0" fontId="2" fillId="4" borderId="0" xfId="1" applyNumberFormat="1" applyFont="1" applyFill="1" applyBorder="1"/>
    <xf numFmtId="0" fontId="4" fillId="2" borderId="7" xfId="0" applyFont="1" applyFill="1" applyBorder="1"/>
    <xf numFmtId="0" fontId="11" fillId="2" borderId="0" xfId="0" applyFont="1" applyFill="1"/>
    <xf numFmtId="0" fontId="14" fillId="2" borderId="0" xfId="0" applyFont="1" applyFill="1"/>
    <xf numFmtId="0" fontId="15" fillId="4" borderId="0" xfId="0" applyFont="1" applyFill="1" applyAlignment="1">
      <alignment vertical="center"/>
    </xf>
    <xf numFmtId="0" fontId="11" fillId="4" borderId="0" xfId="0" applyFont="1" applyFill="1"/>
    <xf numFmtId="166" fontId="14" fillId="2" borderId="0" xfId="0" applyNumberFormat="1" applyFont="1" applyFill="1"/>
    <xf numFmtId="0" fontId="17" fillId="2" borderId="7" xfId="0" applyFont="1" applyFill="1" applyBorder="1"/>
    <xf numFmtId="0" fontId="17" fillId="0" borderId="0" xfId="0" applyFont="1"/>
    <xf numFmtId="0" fontId="4" fillId="8" borderId="7" xfId="0" applyFont="1" applyFill="1" applyBorder="1"/>
    <xf numFmtId="166" fontId="2" fillId="6" borderId="1" xfId="0" applyNumberFormat="1" applyFont="1" applyFill="1" applyBorder="1" applyProtection="1">
      <protection locked="0"/>
    </xf>
    <xf numFmtId="0" fontId="2" fillId="0" borderId="1" xfId="0" applyFont="1" applyBorder="1" applyProtection="1">
      <protection locked="0"/>
    </xf>
    <xf numFmtId="0" fontId="2" fillId="4" borderId="12" xfId="0" applyFont="1" applyFill="1" applyBorder="1"/>
    <xf numFmtId="0" fontId="17" fillId="4" borderId="12" xfId="0" applyFont="1" applyFill="1" applyBorder="1"/>
    <xf numFmtId="0" fontId="2" fillId="7" borderId="13" xfId="0" applyFont="1" applyFill="1" applyBorder="1"/>
    <xf numFmtId="0" fontId="7" fillId="4" borderId="8" xfId="0" applyFont="1" applyFill="1" applyBorder="1"/>
    <xf numFmtId="7" fontId="7" fillId="4" borderId="9" xfId="0" applyNumberFormat="1" applyFont="1" applyFill="1" applyBorder="1"/>
    <xf numFmtId="7" fontId="7" fillId="4" borderId="13" xfId="0" applyNumberFormat="1" applyFont="1" applyFill="1" applyBorder="1"/>
    <xf numFmtId="0" fontId="18" fillId="9" borderId="2" xfId="0" applyFont="1" applyFill="1" applyBorder="1"/>
    <xf numFmtId="169" fontId="18" fillId="9" borderId="3" xfId="0" applyNumberFormat="1" applyFont="1" applyFill="1" applyBorder="1"/>
    <xf numFmtId="0" fontId="18" fillId="9" borderId="10" xfId="0" applyFont="1" applyFill="1" applyBorder="1"/>
    <xf numFmtId="7" fontId="7" fillId="4" borderId="0" xfId="0" applyNumberFormat="1" applyFont="1" applyFill="1"/>
    <xf numFmtId="0" fontId="4" fillId="4" borderId="0" xfId="0" applyFont="1" applyFill="1"/>
    <xf numFmtId="0" fontId="4" fillId="4" borderId="7" xfId="0" applyFont="1" applyFill="1" applyBorder="1"/>
    <xf numFmtId="7" fontId="7" fillId="7" borderId="0" xfId="0" applyNumberFormat="1" applyFont="1" applyFill="1"/>
    <xf numFmtId="0" fontId="17" fillId="2" borderId="0" xfId="0" applyFont="1" applyFill="1"/>
    <xf numFmtId="0" fontId="16" fillId="4" borderId="0" xfId="0" applyFont="1" applyFill="1"/>
    <xf numFmtId="49" fontId="2" fillId="2" borderId="0" xfId="0" applyNumberFormat="1" applyFont="1" applyFill="1" applyProtection="1">
      <protection locked="0"/>
    </xf>
    <xf numFmtId="49" fontId="2" fillId="4" borderId="0" xfId="0" applyNumberFormat="1" applyFont="1" applyFill="1" applyProtection="1">
      <protection locked="0"/>
    </xf>
    <xf numFmtId="0" fontId="2" fillId="4" borderId="0" xfId="0" applyFont="1" applyFill="1" applyProtection="1">
      <protection locked="0"/>
    </xf>
    <xf numFmtId="168" fontId="2" fillId="2" borderId="0" xfId="0" applyNumberFormat="1" applyFont="1" applyFill="1" applyProtection="1">
      <protection locked="0"/>
    </xf>
    <xf numFmtId="168" fontId="2" fillId="4" borderId="0" xfId="0" applyNumberFormat="1" applyFont="1" applyFill="1" applyProtection="1">
      <protection locked="0"/>
    </xf>
    <xf numFmtId="0" fontId="2" fillId="2" borderId="0" xfId="0" applyFont="1" applyFill="1" applyProtection="1">
      <protection locked="0"/>
    </xf>
    <xf numFmtId="0" fontId="4" fillId="2" borderId="0" xfId="0" applyFont="1" applyFill="1" applyProtection="1">
      <protection locked="0"/>
    </xf>
    <xf numFmtId="0" fontId="4" fillId="4" borderId="0" xfId="0" applyFont="1" applyFill="1" applyProtection="1">
      <protection locked="0"/>
    </xf>
    <xf numFmtId="0" fontId="7" fillId="2" borderId="0" xfId="0" applyFont="1" applyFill="1"/>
    <xf numFmtId="7" fontId="2" fillId="4" borderId="0" xfId="0" applyNumberFormat="1" applyFont="1" applyFill="1" applyProtection="1">
      <protection locked="0"/>
    </xf>
    <xf numFmtId="43" fontId="2" fillId="4" borderId="0" xfId="0" applyNumberFormat="1" applyFont="1" applyFill="1" applyProtection="1">
      <protection locked="0"/>
    </xf>
    <xf numFmtId="43" fontId="2" fillId="4" borderId="0" xfId="0" applyNumberFormat="1" applyFont="1" applyFill="1"/>
    <xf numFmtId="7" fontId="2" fillId="2" borderId="0" xfId="0" applyNumberFormat="1" applyFont="1" applyFill="1"/>
    <xf numFmtId="7" fontId="2" fillId="4" borderId="0" xfId="0" applyNumberFormat="1" applyFont="1" applyFill="1"/>
    <xf numFmtId="164" fontId="2" fillId="4" borderId="0" xfId="0" applyNumberFormat="1" applyFont="1" applyFill="1"/>
    <xf numFmtId="167" fontId="4" fillId="2" borderId="0" xfId="0" applyNumberFormat="1" applyFont="1" applyFill="1"/>
    <xf numFmtId="7" fontId="4" fillId="4" borderId="0" xfId="0" applyNumberFormat="1" applyFont="1" applyFill="1"/>
    <xf numFmtId="0" fontId="4" fillId="7" borderId="0" xfId="0" applyFont="1" applyFill="1"/>
    <xf numFmtId="44" fontId="4" fillId="7" borderId="0" xfId="0" applyNumberFormat="1" applyFont="1" applyFill="1"/>
    <xf numFmtId="44" fontId="2" fillId="7" borderId="0" xfId="0" applyNumberFormat="1" applyFont="1" applyFill="1"/>
    <xf numFmtId="166" fontId="2" fillId="4" borderId="0" xfId="0" applyNumberFormat="1" applyFont="1" applyFill="1" applyProtection="1">
      <protection locked="0"/>
    </xf>
    <xf numFmtId="166" fontId="2" fillId="4" borderId="0" xfId="0" applyNumberFormat="1" applyFont="1" applyFill="1"/>
    <xf numFmtId="166" fontId="2" fillId="7" borderId="0" xfId="0" applyNumberFormat="1" applyFont="1" applyFill="1"/>
    <xf numFmtId="166" fontId="2" fillId="7" borderId="0" xfId="0" applyNumberFormat="1" applyFont="1" applyFill="1" applyProtection="1">
      <protection locked="0"/>
    </xf>
    <xf numFmtId="3" fontId="2" fillId="4" borderId="0" xfId="0" applyNumberFormat="1" applyFont="1" applyFill="1"/>
    <xf numFmtId="44" fontId="4" fillId="2" borderId="0" xfId="0" applyNumberFormat="1" applyFont="1" applyFill="1"/>
    <xf numFmtId="3" fontId="16" fillId="2" borderId="0" xfId="0" applyNumberFormat="1" applyFont="1" applyFill="1"/>
    <xf numFmtId="0" fontId="19" fillId="7" borderId="0" xfId="0" applyFont="1" applyFill="1"/>
    <xf numFmtId="166" fontId="2" fillId="4" borderId="0" xfId="1" applyNumberFormat="1" applyFont="1" applyFill="1" applyBorder="1" applyProtection="1">
      <protection locked="0"/>
    </xf>
    <xf numFmtId="166" fontId="18" fillId="9" borderId="3" xfId="0" applyNumberFormat="1" applyFont="1" applyFill="1" applyBorder="1"/>
    <xf numFmtId="0" fontId="19" fillId="4" borderId="0" xfId="0" applyFont="1" applyFill="1"/>
    <xf numFmtId="0" fontId="19" fillId="2" borderId="0" xfId="0" applyFont="1" applyFill="1"/>
    <xf numFmtId="0" fontId="7" fillId="4" borderId="4" xfId="0" applyFont="1" applyFill="1" applyBorder="1"/>
    <xf numFmtId="7" fontId="4" fillId="4" borderId="5" xfId="0" applyNumberFormat="1" applyFont="1" applyFill="1" applyBorder="1"/>
    <xf numFmtId="7" fontId="2" fillId="4" borderId="5" xfId="0" applyNumberFormat="1" applyFont="1" applyFill="1" applyBorder="1"/>
    <xf numFmtId="7" fontId="4" fillId="4" borderId="6" xfId="0" applyNumberFormat="1" applyFont="1" applyFill="1" applyBorder="1"/>
    <xf numFmtId="0" fontId="20" fillId="2" borderId="0" xfId="0" applyFont="1" applyFill="1"/>
    <xf numFmtId="3" fontId="19" fillId="2" borderId="1" xfId="0" applyNumberFormat="1" applyFont="1" applyFill="1" applyBorder="1"/>
    <xf numFmtId="3" fontId="19" fillId="2" borderId="0" xfId="0" applyNumberFormat="1" applyFont="1" applyFill="1"/>
    <xf numFmtId="170" fontId="2" fillId="3" borderId="1" xfId="1" applyNumberFormat="1" applyFont="1" applyFill="1" applyBorder="1" applyProtection="1">
      <protection locked="0"/>
    </xf>
    <xf numFmtId="170" fontId="2" fillId="4" borderId="0" xfId="1" applyNumberFormat="1" applyFont="1" applyFill="1" applyBorder="1" applyProtection="1">
      <protection locked="0"/>
    </xf>
    <xf numFmtId="0" fontId="19" fillId="7" borderId="1" xfId="0" applyFont="1" applyFill="1" applyBorder="1"/>
    <xf numFmtId="0" fontId="4" fillId="9" borderId="0" xfId="0" applyFont="1" applyFill="1"/>
    <xf numFmtId="0" fontId="4" fillId="7" borderId="12" xfId="0" applyFont="1" applyFill="1" applyBorder="1"/>
    <xf numFmtId="0" fontId="4" fillId="7" borderId="10" xfId="0" applyFont="1" applyFill="1" applyBorder="1"/>
    <xf numFmtId="0" fontId="6" fillId="7" borderId="10" xfId="0" applyFont="1" applyFill="1" applyBorder="1"/>
    <xf numFmtId="0" fontId="2" fillId="4" borderId="5" xfId="0" applyFont="1" applyFill="1" applyBorder="1"/>
    <xf numFmtId="0" fontId="17" fillId="4" borderId="0" xfId="0" applyFont="1" applyFill="1"/>
    <xf numFmtId="0" fontId="2" fillId="7" borderId="0" xfId="0" applyFont="1" applyFill="1" applyProtection="1">
      <protection locked="0"/>
    </xf>
    <xf numFmtId="166" fontId="2" fillId="6" borderId="14" xfId="0" applyNumberFormat="1" applyFont="1" applyFill="1" applyBorder="1" applyProtection="1">
      <protection locked="0"/>
    </xf>
    <xf numFmtId="0" fontId="2" fillId="4" borderId="4" xfId="0" applyFont="1" applyFill="1" applyBorder="1"/>
    <xf numFmtId="0" fontId="17" fillId="4" borderId="7" xfId="0" applyFont="1" applyFill="1" applyBorder="1"/>
    <xf numFmtId="166" fontId="2" fillId="0" borderId="11" xfId="0" applyNumberFormat="1" applyFont="1" applyBorder="1" applyProtection="1">
      <protection locked="0"/>
    </xf>
    <xf numFmtId="166" fontId="2" fillId="0" borderId="1" xfId="0" applyNumberFormat="1" applyFont="1" applyBorder="1" applyProtection="1">
      <protection locked="0"/>
    </xf>
    <xf numFmtId="166" fontId="2" fillId="3" borderId="1" xfId="1" applyNumberFormat="1" applyFont="1" applyFill="1" applyBorder="1" applyProtection="1">
      <protection locked="0"/>
    </xf>
    <xf numFmtId="166" fontId="2" fillId="2" borderId="0" xfId="0" applyNumberFormat="1" applyFont="1" applyFill="1" applyProtection="1">
      <protection locked="0"/>
    </xf>
    <xf numFmtId="166" fontId="2" fillId="0" borderId="1" xfId="1" applyNumberFormat="1" applyFont="1" applyFill="1" applyBorder="1" applyProtection="1">
      <protection locked="0"/>
    </xf>
    <xf numFmtId="166" fontId="2" fillId="5" borderId="0" xfId="0" applyNumberFormat="1" applyFont="1" applyFill="1" applyProtection="1">
      <protection locked="0"/>
    </xf>
    <xf numFmtId="166" fontId="2" fillId="4" borderId="12" xfId="0" applyNumberFormat="1" applyFont="1" applyFill="1" applyBorder="1" applyProtection="1">
      <protection locked="0"/>
    </xf>
    <xf numFmtId="166" fontId="2" fillId="0" borderId="14" xfId="0" applyNumberFormat="1" applyFont="1" applyBorder="1" applyProtection="1">
      <protection locked="0"/>
    </xf>
    <xf numFmtId="166" fontId="3" fillId="0" borderId="14" xfId="0" applyNumberFormat="1" applyFont="1" applyBorder="1" applyProtection="1"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3"/>
  <sheetViews>
    <sheetView view="pageBreakPreview" zoomScaleNormal="100" zoomScaleSheetLayoutView="100" workbookViewId="0">
      <selection activeCell="C4" sqref="C4"/>
    </sheetView>
  </sheetViews>
  <sheetFormatPr baseColWidth="10" defaultColWidth="11.5" defaultRowHeight="15"/>
  <cols>
    <col min="1" max="1" width="3.83203125" style="4" customWidth="1"/>
    <col min="2" max="2" width="65.83203125" style="4" customWidth="1"/>
    <col min="3" max="3" width="29" style="4" bestFit="1" customWidth="1"/>
    <col min="4" max="4" width="3.5" style="4" customWidth="1"/>
    <col min="5" max="5" width="3.33203125" style="4" customWidth="1"/>
    <col min="6" max="6" width="29" style="4" bestFit="1" customWidth="1"/>
    <col min="7" max="7" width="14.1640625" style="4" customWidth="1"/>
    <col min="8" max="8" width="26.5" style="5" customWidth="1"/>
    <col min="9" max="16384" width="11.5" style="4"/>
  </cols>
  <sheetData>
    <row r="1" spans="1:8">
      <c r="B1" s="97" t="s">
        <v>91</v>
      </c>
    </row>
    <row r="2" spans="1:8">
      <c r="B2" s="5"/>
    </row>
    <row r="3" spans="1:8" s="2" customFormat="1" ht="16" thickBot="1">
      <c r="A3" s="4"/>
      <c r="B3" s="4"/>
      <c r="C3" s="6"/>
      <c r="D3" s="6"/>
      <c r="E3" s="4"/>
      <c r="F3" s="6"/>
      <c r="G3" s="4"/>
      <c r="H3" s="10"/>
    </row>
    <row r="4" spans="1:8" ht="16" thickBot="1">
      <c r="B4" s="7" t="s">
        <v>0</v>
      </c>
      <c r="C4" s="11">
        <f>'13-3-25 Herziene Bijlage 4 MSA'!D22+'13-3-25 Herziene Bijlage 4 MSA'!D58</f>
        <v>0</v>
      </c>
      <c r="D4" s="6"/>
      <c r="F4" s="6"/>
    </row>
    <row r="5" spans="1:8">
      <c r="B5" s="5"/>
      <c r="C5" s="6"/>
      <c r="D5" s="6"/>
      <c r="F5" s="6"/>
    </row>
    <row r="6" spans="1:8">
      <c r="A6" s="21"/>
      <c r="B6" s="21"/>
      <c r="C6" s="21"/>
      <c r="D6" s="21"/>
      <c r="E6" s="21"/>
      <c r="F6" s="21"/>
      <c r="G6" s="21"/>
    </row>
    <row r="7" spans="1:8" ht="13" customHeight="1"/>
    <row r="9" spans="1:8" s="5" customFormat="1">
      <c r="A9" s="5" t="s">
        <v>1</v>
      </c>
    </row>
    <row r="10" spans="1:8" s="5" customFormat="1">
      <c r="A10" s="4" t="s">
        <v>2</v>
      </c>
    </row>
    <row r="11" spans="1:8" s="30" customFormat="1" ht="16">
      <c r="A11" s="30" t="s">
        <v>3</v>
      </c>
      <c r="H11" s="31"/>
    </row>
    <row r="12" spans="1:8" s="30" customFormat="1" ht="16">
      <c r="A12" s="32" t="s">
        <v>4</v>
      </c>
      <c r="H12" s="31"/>
    </row>
    <row r="13" spans="1:8" s="30" customFormat="1" ht="16">
      <c r="A13" s="32" t="s">
        <v>5</v>
      </c>
      <c r="H13" s="31"/>
    </row>
    <row r="14" spans="1:8" s="30" customFormat="1" ht="16">
      <c r="A14" s="33" t="s">
        <v>6</v>
      </c>
      <c r="H14" s="31"/>
    </row>
    <row r="15" spans="1:8" s="30" customFormat="1" ht="16">
      <c r="A15" s="19" t="s">
        <v>7</v>
      </c>
      <c r="H15" s="31"/>
    </row>
    <row r="16" spans="1:8" s="30" customFormat="1" ht="16">
      <c r="A16" s="19" t="s">
        <v>88</v>
      </c>
      <c r="H16" s="31"/>
    </row>
    <row r="17" spans="1:8" s="30" customFormat="1" ht="16">
      <c r="A17" s="19" t="s">
        <v>8</v>
      </c>
      <c r="H17" s="34"/>
    </row>
    <row r="18" spans="1:8" s="30" customFormat="1" ht="18" customHeight="1">
      <c r="A18" s="20" t="s">
        <v>9</v>
      </c>
      <c r="H18" s="31"/>
    </row>
    <row r="19" spans="1:8" s="30" customFormat="1" ht="16">
      <c r="A19" s="19" t="s">
        <v>10</v>
      </c>
      <c r="H19" s="31"/>
    </row>
    <row r="20" spans="1:8" s="30" customFormat="1" ht="16">
      <c r="A20" s="19" t="s">
        <v>11</v>
      </c>
      <c r="H20" s="31"/>
    </row>
    <row r="21" spans="1:8" s="30" customFormat="1" ht="16">
      <c r="A21" s="19" t="s">
        <v>12</v>
      </c>
      <c r="H21" s="31"/>
    </row>
    <row r="22" spans="1:8" s="30" customFormat="1" ht="16">
      <c r="A22" s="19" t="s">
        <v>13</v>
      </c>
      <c r="H22" s="31"/>
    </row>
    <row r="23" spans="1:8" s="30" customFormat="1" ht="16">
      <c r="A23" s="30" t="s">
        <v>14</v>
      </c>
      <c r="H23" s="31"/>
    </row>
  </sheetData>
  <sheetProtection algorithmName="SHA-512" hashValue="24xUsN3zRdhfvmhrYLe/mBRen7Xjp/6uIYNfXycd66xcDDfm1YDMmQi36shTC3ZCvVcM/FQX+USbxDlGir9E9w==" saltValue="+e1aAdL7+slt9ujIQrs3qw==" spinCount="100000" sheet="1" scenarios="1" selectLockedCells="1" selectUnlockedCells="1"/>
  <phoneticPr fontId="0" type="noConversion"/>
  <pageMargins left="0.31496062992125984" right="0.31496062992125984" top="0.74803149606299213" bottom="0.74803149606299213" header="0.31496062992125984" footer="0.31496062992125984"/>
  <pageSetup paperSize="9" scale="6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60"/>
  <sheetViews>
    <sheetView tabSelected="1" topLeftCell="A7" zoomScale="80" zoomScaleNormal="80" workbookViewId="0">
      <selection activeCell="D12" sqref="D12"/>
    </sheetView>
  </sheetViews>
  <sheetFormatPr baseColWidth="10" defaultColWidth="9.1640625" defaultRowHeight="15"/>
  <cols>
    <col min="1" max="1" width="9.1640625" style="3"/>
    <col min="2" max="2" width="13.33203125" style="3" customWidth="1"/>
    <col min="3" max="3" width="54" style="3" customWidth="1"/>
    <col min="4" max="4" width="39.6640625" style="3" customWidth="1"/>
    <col min="5" max="5" width="4.1640625" style="3" customWidth="1"/>
    <col min="6" max="6" width="45" style="3" customWidth="1"/>
    <col min="7" max="7" width="4.83203125" style="3" customWidth="1"/>
    <col min="8" max="8" width="35.6640625" style="3" customWidth="1"/>
    <col min="9" max="9" width="4.5" style="3" customWidth="1"/>
    <col min="10" max="10" width="32.5" style="3" customWidth="1"/>
    <col min="11" max="11" width="21.1640625" style="3" hidden="1" customWidth="1"/>
    <col min="12" max="12" width="38.33203125" style="3" customWidth="1"/>
    <col min="13" max="13" width="3.6640625" style="3" customWidth="1"/>
    <col min="14" max="14" width="61.33203125" style="3" customWidth="1"/>
    <col min="15" max="15" width="58.83203125" style="3" customWidth="1"/>
    <col min="16" max="16384" width="9.1640625" style="3"/>
  </cols>
  <sheetData>
    <row r="1" spans="1:22" ht="16" thickBot="1">
      <c r="A1" s="12"/>
      <c r="B1" s="13"/>
      <c r="C1" s="100" t="s">
        <v>15</v>
      </c>
      <c r="D1" s="13"/>
      <c r="E1" s="13"/>
      <c r="F1" s="13"/>
      <c r="G1" s="13"/>
      <c r="H1" s="13"/>
      <c r="I1" s="26"/>
      <c r="J1" s="13"/>
      <c r="K1" s="26"/>
      <c r="L1" s="101"/>
      <c r="M1" s="105"/>
      <c r="N1" s="99" t="s">
        <v>73</v>
      </c>
    </row>
    <row r="2" spans="1:22">
      <c r="A2" s="14"/>
      <c r="B2" s="4"/>
      <c r="C2" s="4"/>
      <c r="D2" s="25" t="s">
        <v>16</v>
      </c>
      <c r="E2" s="5"/>
      <c r="F2" s="25" t="s">
        <v>17</v>
      </c>
      <c r="G2" s="5"/>
      <c r="H2" s="96" t="s">
        <v>71</v>
      </c>
      <c r="I2" s="50"/>
      <c r="J2" s="25" t="s">
        <v>18</v>
      </c>
      <c r="K2" s="50"/>
      <c r="L2" s="1"/>
      <c r="M2" s="15"/>
      <c r="N2" s="40"/>
    </row>
    <row r="3" spans="1:22">
      <c r="A3" s="14"/>
      <c r="B3" s="4"/>
      <c r="C3" s="4" t="s">
        <v>19</v>
      </c>
      <c r="D3" s="4"/>
      <c r="E3" s="4"/>
      <c r="F3" s="4"/>
      <c r="G3" s="4"/>
      <c r="H3" s="4"/>
      <c r="I3" s="1"/>
      <c r="J3" s="4"/>
      <c r="K3" s="1"/>
      <c r="L3" s="1"/>
      <c r="M3" s="15"/>
      <c r="N3" s="40"/>
    </row>
    <row r="4" spans="1:22" s="36" customFormat="1">
      <c r="A4" s="35"/>
      <c r="B4" s="53"/>
      <c r="C4" s="86" t="s">
        <v>20</v>
      </c>
      <c r="D4" s="85">
        <v>3</v>
      </c>
      <c r="E4" s="85"/>
      <c r="F4" s="85">
        <v>4</v>
      </c>
      <c r="G4" s="86"/>
      <c r="H4" s="85">
        <v>27</v>
      </c>
      <c r="I4" s="85"/>
      <c r="J4" s="86">
        <v>10</v>
      </c>
      <c r="K4" s="54"/>
      <c r="L4" s="102"/>
      <c r="M4" s="106"/>
      <c r="N4" s="41"/>
    </row>
    <row r="5" spans="1:22">
      <c r="A5" s="14"/>
      <c r="B5" s="4"/>
      <c r="C5" s="4" t="s">
        <v>21</v>
      </c>
      <c r="D5" s="16"/>
      <c r="E5" s="55"/>
      <c r="F5" s="16"/>
      <c r="G5" s="55"/>
      <c r="H5" s="16"/>
      <c r="I5" s="56"/>
      <c r="J5" s="39"/>
      <c r="K5" s="57"/>
      <c r="L5" s="1"/>
      <c r="M5" s="15"/>
      <c r="N5" s="40"/>
    </row>
    <row r="6" spans="1:22">
      <c r="A6" s="14"/>
      <c r="B6" s="4"/>
      <c r="C6" s="4" t="s">
        <v>22</v>
      </c>
      <c r="D6" s="17"/>
      <c r="E6" s="58"/>
      <c r="F6" s="17"/>
      <c r="G6" s="58"/>
      <c r="H6" s="17"/>
      <c r="I6" s="59"/>
      <c r="J6" s="39"/>
      <c r="K6" s="57"/>
      <c r="L6" s="1"/>
      <c r="M6" s="15"/>
      <c r="N6" s="40"/>
    </row>
    <row r="7" spans="1:22">
      <c r="A7" s="14"/>
      <c r="B7" s="4"/>
      <c r="C7" s="4" t="s">
        <v>23</v>
      </c>
      <c r="D7" s="18"/>
      <c r="E7" s="58"/>
      <c r="F7" s="18"/>
      <c r="G7" s="58"/>
      <c r="H7" s="17"/>
      <c r="I7" s="59"/>
      <c r="J7" s="39"/>
      <c r="K7" s="57"/>
      <c r="L7" s="1"/>
      <c r="M7" s="15"/>
      <c r="N7" s="40"/>
    </row>
    <row r="8" spans="1:22" ht="16.5" customHeight="1">
      <c r="A8" s="14"/>
      <c r="B8" s="4"/>
      <c r="C8" s="4"/>
      <c r="D8" s="60"/>
      <c r="E8" s="60"/>
      <c r="F8" s="60"/>
      <c r="G8" s="60"/>
      <c r="H8" s="60"/>
      <c r="I8" s="57"/>
      <c r="J8" s="60"/>
      <c r="K8" s="57"/>
      <c r="L8" s="1"/>
      <c r="M8" s="15"/>
      <c r="N8" s="40"/>
    </row>
    <row r="9" spans="1:22" ht="16.5" customHeight="1">
      <c r="A9" s="14"/>
      <c r="B9" s="4"/>
      <c r="C9" s="5" t="s">
        <v>24</v>
      </c>
      <c r="D9" s="61" t="s">
        <v>25</v>
      </c>
      <c r="E9" s="61"/>
      <c r="F9" s="61" t="s">
        <v>26</v>
      </c>
      <c r="G9" s="61"/>
      <c r="H9" s="61" t="s">
        <v>26</v>
      </c>
      <c r="I9" s="62"/>
      <c r="J9" s="61" t="s">
        <v>26</v>
      </c>
      <c r="K9" s="62"/>
      <c r="L9" s="50" t="str">
        <f>J9</f>
        <v>Huur per maand</v>
      </c>
      <c r="M9" s="15"/>
      <c r="N9" s="98" t="s">
        <v>74</v>
      </c>
    </row>
    <row r="10" spans="1:22">
      <c r="A10" s="14"/>
      <c r="B10" s="4"/>
      <c r="C10" s="63" t="s">
        <v>27</v>
      </c>
      <c r="D10" s="60"/>
      <c r="E10" s="60"/>
      <c r="F10" s="60"/>
      <c r="G10" s="60"/>
      <c r="H10" s="60"/>
      <c r="I10" s="57"/>
      <c r="J10" s="60"/>
      <c r="K10" s="57"/>
      <c r="L10" s="57"/>
      <c r="M10" s="15"/>
      <c r="N10" s="40"/>
    </row>
    <row r="11" spans="1:22">
      <c r="A11" s="14"/>
      <c r="B11" s="4"/>
      <c r="C11" s="4" t="s">
        <v>80</v>
      </c>
      <c r="D11" s="109">
        <v>0</v>
      </c>
      <c r="E11" s="110"/>
      <c r="F11" s="109">
        <v>0</v>
      </c>
      <c r="G11" s="110"/>
      <c r="H11" s="109">
        <v>0</v>
      </c>
      <c r="I11" s="83"/>
      <c r="J11" s="108">
        <v>0</v>
      </c>
      <c r="K11" s="64"/>
      <c r="L11" s="76"/>
      <c r="M11" s="15"/>
      <c r="N11" s="113"/>
    </row>
    <row r="12" spans="1:22">
      <c r="A12" s="14"/>
      <c r="B12" s="4"/>
      <c r="C12" s="4" t="s">
        <v>81</v>
      </c>
      <c r="D12" s="111">
        <v>0</v>
      </c>
      <c r="E12" s="112"/>
      <c r="F12" s="111">
        <v>0</v>
      </c>
      <c r="G12" s="112"/>
      <c r="H12" s="111">
        <v>0</v>
      </c>
      <c r="I12" s="83"/>
      <c r="J12" s="108">
        <v>0</v>
      </c>
      <c r="K12" s="65"/>
      <c r="L12" s="57"/>
      <c r="M12" s="15"/>
      <c r="N12" s="107">
        <v>0</v>
      </c>
    </row>
    <row r="13" spans="1:22">
      <c r="A13" s="14"/>
      <c r="B13" s="4"/>
      <c r="C13" s="4"/>
      <c r="D13" s="83"/>
      <c r="E13" s="75"/>
      <c r="F13" s="83"/>
      <c r="G13" s="75"/>
      <c r="H13" s="83"/>
      <c r="I13" s="83"/>
      <c r="J13" s="75"/>
      <c r="K13" s="65"/>
      <c r="L13" s="57"/>
      <c r="M13" s="15"/>
      <c r="N13" s="113"/>
    </row>
    <row r="14" spans="1:22" s="1" customFormat="1">
      <c r="A14" s="15"/>
      <c r="C14" s="1" t="s">
        <v>82</v>
      </c>
      <c r="D14" s="83"/>
      <c r="E14" s="75"/>
      <c r="F14" s="83"/>
      <c r="G14" s="75"/>
      <c r="H14" s="83"/>
      <c r="I14" s="83"/>
      <c r="J14" s="75"/>
      <c r="K14" s="65"/>
      <c r="L14" s="114">
        <v>0</v>
      </c>
      <c r="M14" s="15"/>
      <c r="N14" s="107">
        <v>0</v>
      </c>
      <c r="O14" s="3"/>
      <c r="P14" s="3"/>
      <c r="Q14" s="3"/>
      <c r="R14" s="3"/>
      <c r="S14" s="3"/>
      <c r="T14" s="3"/>
      <c r="U14" s="3"/>
      <c r="V14" s="3"/>
    </row>
    <row r="15" spans="1:22">
      <c r="A15" s="15"/>
      <c r="B15" s="1"/>
      <c r="C15" s="1"/>
      <c r="D15" s="66"/>
      <c r="E15" s="66"/>
      <c r="F15" s="66"/>
      <c r="G15" s="66"/>
      <c r="H15" s="66"/>
      <c r="I15" s="66"/>
      <c r="J15" s="66"/>
      <c r="K15" s="66"/>
      <c r="L15" s="57"/>
      <c r="M15" s="15"/>
      <c r="N15" s="40"/>
    </row>
    <row r="16" spans="1:22">
      <c r="A16" s="14"/>
      <c r="B16" s="4"/>
      <c r="C16" s="5" t="s">
        <v>28</v>
      </c>
      <c r="D16" s="4"/>
      <c r="E16" s="4"/>
      <c r="F16" s="4"/>
      <c r="G16" s="4"/>
      <c r="H16" s="4"/>
      <c r="I16" s="1"/>
      <c r="J16" s="4"/>
      <c r="K16" s="1"/>
      <c r="L16" s="57"/>
      <c r="M16" s="15"/>
      <c r="N16" s="40"/>
    </row>
    <row r="17" spans="1:14">
      <c r="A17" s="14"/>
      <c r="B17" s="4"/>
      <c r="C17" s="4" t="s">
        <v>29</v>
      </c>
      <c r="D17" s="27">
        <v>60</v>
      </c>
      <c r="E17" s="4"/>
      <c r="F17" s="27">
        <v>60</v>
      </c>
      <c r="G17" s="4"/>
      <c r="H17" s="27">
        <v>60</v>
      </c>
      <c r="I17" s="28"/>
      <c r="J17" s="4">
        <v>60</v>
      </c>
      <c r="K17" s="50" t="s">
        <v>87</v>
      </c>
      <c r="L17" s="57"/>
      <c r="M17" s="15"/>
      <c r="N17" s="40"/>
    </row>
    <row r="18" spans="1:14">
      <c r="A18" s="14"/>
      <c r="B18" s="4"/>
      <c r="C18" s="4" t="s">
        <v>83</v>
      </c>
      <c r="D18" s="67">
        <f>D11*D4</f>
        <v>0</v>
      </c>
      <c r="E18" s="67"/>
      <c r="F18" s="67">
        <f>F11*F4</f>
        <v>0</v>
      </c>
      <c r="G18" s="67"/>
      <c r="H18" s="67">
        <f>H11*H4</f>
        <v>0</v>
      </c>
      <c r="I18" s="68"/>
      <c r="J18" s="67">
        <f>J11*J4</f>
        <v>0</v>
      </c>
      <c r="K18" s="68">
        <f>D18+F18+H18+J18</f>
        <v>0</v>
      </c>
      <c r="L18" s="57"/>
      <c r="M18" s="15"/>
      <c r="N18" s="40"/>
    </row>
    <row r="19" spans="1:14">
      <c r="A19" s="14"/>
      <c r="B19" s="4"/>
      <c r="C19" s="4" t="s">
        <v>84</v>
      </c>
      <c r="D19" s="67">
        <f>D12*D4</f>
        <v>0</v>
      </c>
      <c r="E19" s="67"/>
      <c r="F19" s="67">
        <f>F12*F4</f>
        <v>0</v>
      </c>
      <c r="G19" s="67"/>
      <c r="H19" s="67">
        <f>H12*H4</f>
        <v>0</v>
      </c>
      <c r="I19" s="67"/>
      <c r="J19" s="67">
        <f>J12*J4</f>
        <v>0</v>
      </c>
      <c r="K19" s="68">
        <f>D19+F19+H19+J19</f>
        <v>0</v>
      </c>
      <c r="L19" s="75"/>
      <c r="M19" s="15"/>
      <c r="N19" s="40"/>
    </row>
    <row r="20" spans="1:14">
      <c r="A20" s="14"/>
      <c r="B20" s="4"/>
      <c r="C20" s="1" t="s">
        <v>85</v>
      </c>
      <c r="D20" s="67"/>
      <c r="E20" s="67"/>
      <c r="F20" s="67"/>
      <c r="G20" s="67"/>
      <c r="H20" s="67"/>
      <c r="I20" s="69"/>
      <c r="J20" s="4"/>
      <c r="K20" s="68">
        <f>L14</f>
        <v>0</v>
      </c>
      <c r="L20" s="76"/>
      <c r="M20" s="15"/>
      <c r="N20" s="40"/>
    </row>
    <row r="21" spans="1:14" ht="16" thickBot="1">
      <c r="A21" s="14"/>
      <c r="B21" s="4"/>
      <c r="C21" s="4"/>
      <c r="D21" s="6"/>
      <c r="E21" s="6"/>
      <c r="F21" s="6"/>
      <c r="G21" s="4"/>
      <c r="H21" s="6"/>
      <c r="I21" s="1"/>
      <c r="J21" s="1"/>
      <c r="K21" s="68">
        <f>SUM(K18:K20)*60</f>
        <v>0</v>
      </c>
      <c r="L21" s="57"/>
      <c r="M21" s="15"/>
      <c r="N21" s="40"/>
    </row>
    <row r="22" spans="1:14" ht="16" thickBot="1">
      <c r="A22" s="14"/>
      <c r="B22" s="4"/>
      <c r="C22" s="46" t="s">
        <v>86</v>
      </c>
      <c r="D22" s="47">
        <f>(D18+F18+H18+J18+D19+F19+H19+J19+K20)*D17</f>
        <v>0</v>
      </c>
      <c r="E22" s="6"/>
      <c r="F22" s="6"/>
      <c r="G22" s="4"/>
      <c r="H22" s="4"/>
      <c r="I22" s="1"/>
      <c r="J22" s="4"/>
      <c r="K22" s="1"/>
      <c r="L22" s="57"/>
      <c r="M22" s="15"/>
      <c r="N22" s="40"/>
    </row>
    <row r="23" spans="1:14" ht="16" thickBot="1">
      <c r="A23" s="14"/>
      <c r="B23" s="4"/>
      <c r="C23" s="5"/>
      <c r="D23" s="70"/>
      <c r="E23" s="6"/>
      <c r="F23" s="6"/>
      <c r="G23" s="4"/>
      <c r="H23" s="4"/>
      <c r="I23" s="1"/>
      <c r="J23" s="4"/>
      <c r="K23" s="1"/>
      <c r="L23" s="57"/>
      <c r="M23" s="15"/>
      <c r="N23" s="40"/>
    </row>
    <row r="24" spans="1:14">
      <c r="A24" s="14"/>
      <c r="B24" s="4"/>
      <c r="C24" s="87" t="s">
        <v>30</v>
      </c>
      <c r="D24" s="88">
        <v>150</v>
      </c>
      <c r="E24" s="89"/>
      <c r="F24" s="88">
        <v>150</v>
      </c>
      <c r="G24" s="88"/>
      <c r="H24" s="88">
        <v>100</v>
      </c>
      <c r="I24" s="88"/>
      <c r="J24" s="90">
        <v>50</v>
      </c>
      <c r="K24" s="71"/>
      <c r="L24" s="57"/>
      <c r="M24" s="15"/>
      <c r="N24" s="40"/>
    </row>
    <row r="25" spans="1:14" ht="16" thickBot="1">
      <c r="A25" s="14"/>
      <c r="B25" s="4"/>
      <c r="C25" s="43" t="s">
        <v>31</v>
      </c>
      <c r="D25" s="44">
        <v>450</v>
      </c>
      <c r="E25" s="44"/>
      <c r="F25" s="44">
        <v>450</v>
      </c>
      <c r="G25" s="44"/>
      <c r="H25" s="44">
        <v>200</v>
      </c>
      <c r="I25" s="44"/>
      <c r="J25" s="45">
        <v>75</v>
      </c>
      <c r="K25" s="71"/>
      <c r="L25" s="57"/>
      <c r="M25" s="15"/>
      <c r="N25" s="40"/>
    </row>
    <row r="26" spans="1:14">
      <c r="A26" s="15"/>
      <c r="B26" s="1"/>
      <c r="C26" s="1"/>
      <c r="D26" s="1"/>
      <c r="E26" s="1"/>
      <c r="F26" s="1"/>
      <c r="G26" s="1"/>
      <c r="H26" s="1"/>
      <c r="I26" s="1"/>
      <c r="J26" s="1"/>
      <c r="K26" s="49"/>
      <c r="L26" s="57"/>
      <c r="M26" s="15"/>
      <c r="N26" s="40"/>
    </row>
    <row r="27" spans="1:14">
      <c r="A27" s="24"/>
      <c r="B27" s="21"/>
      <c r="C27" s="72" t="s">
        <v>32</v>
      </c>
      <c r="D27" s="52"/>
      <c r="E27" s="52"/>
      <c r="F27" s="52"/>
      <c r="G27" s="52"/>
      <c r="H27" s="52"/>
      <c r="I27" s="52"/>
      <c r="J27" s="52"/>
      <c r="K27" s="52"/>
      <c r="L27" s="103"/>
      <c r="M27" s="15"/>
      <c r="N27" s="40"/>
    </row>
    <row r="28" spans="1:14">
      <c r="A28" s="15"/>
      <c r="B28" s="1"/>
      <c r="C28" s="50"/>
      <c r="D28" s="49"/>
      <c r="E28" s="49"/>
      <c r="F28" s="49"/>
      <c r="G28" s="49"/>
      <c r="H28" s="49"/>
      <c r="I28" s="49"/>
      <c r="J28" s="49"/>
      <c r="K28" s="49"/>
      <c r="L28" s="57"/>
      <c r="M28" s="15"/>
      <c r="N28" s="40"/>
    </row>
    <row r="29" spans="1:14">
      <c r="A29" s="51" t="s">
        <v>33</v>
      </c>
      <c r="B29" s="50" t="s">
        <v>34</v>
      </c>
      <c r="C29" s="50" t="s">
        <v>35</v>
      </c>
      <c r="D29" s="49"/>
      <c r="E29" s="49"/>
      <c r="F29" s="49"/>
      <c r="G29" s="49"/>
      <c r="H29" s="49"/>
      <c r="I29" s="49"/>
      <c r="J29" s="49"/>
      <c r="K29" s="49"/>
      <c r="L29" s="115">
        <v>0</v>
      </c>
      <c r="M29" s="15"/>
      <c r="N29" s="40"/>
    </row>
    <row r="30" spans="1:14">
      <c r="A30" s="14"/>
      <c r="B30" s="4"/>
      <c r="C30" s="5"/>
      <c r="D30" s="70"/>
      <c r="E30" s="6"/>
      <c r="F30" s="6"/>
      <c r="G30" s="4"/>
      <c r="H30" s="4"/>
      <c r="I30" s="1"/>
      <c r="J30" s="4"/>
      <c r="K30" s="1"/>
      <c r="L30" s="57"/>
      <c r="M30" s="15"/>
      <c r="N30" s="40"/>
    </row>
    <row r="31" spans="1:14">
      <c r="A31" s="24"/>
      <c r="B31" s="21"/>
      <c r="C31" s="72" t="s">
        <v>36</v>
      </c>
      <c r="D31" s="73"/>
      <c r="E31" s="74"/>
      <c r="F31" s="74"/>
      <c r="G31" s="74"/>
      <c r="H31" s="74"/>
      <c r="I31" s="74"/>
      <c r="J31" s="74"/>
      <c r="K31" s="74"/>
      <c r="L31" s="103"/>
      <c r="M31" s="15"/>
      <c r="N31" s="40"/>
    </row>
    <row r="32" spans="1:14">
      <c r="A32" s="29" t="s">
        <v>37</v>
      </c>
      <c r="B32" s="5" t="s">
        <v>38</v>
      </c>
      <c r="C32" s="1" t="s">
        <v>39</v>
      </c>
      <c r="D32" s="75"/>
      <c r="E32" s="75"/>
      <c r="F32" s="75"/>
      <c r="G32" s="75"/>
      <c r="H32" s="75"/>
      <c r="I32" s="75"/>
      <c r="J32" s="38">
        <v>0</v>
      </c>
      <c r="K32" s="75"/>
      <c r="L32" s="75"/>
      <c r="M32" s="15"/>
      <c r="N32" s="40"/>
    </row>
    <row r="33" spans="1:14">
      <c r="A33" s="29" t="s">
        <v>37</v>
      </c>
      <c r="B33" s="5" t="s">
        <v>40</v>
      </c>
      <c r="C33" s="4" t="s">
        <v>41</v>
      </c>
      <c r="D33" s="75"/>
      <c r="E33" s="75"/>
      <c r="F33" s="75"/>
      <c r="G33" s="75"/>
      <c r="H33" s="75"/>
      <c r="I33" s="75"/>
      <c r="J33" s="38">
        <v>0</v>
      </c>
      <c r="K33" s="75"/>
      <c r="L33" s="75"/>
      <c r="M33" s="15"/>
      <c r="N33" s="40"/>
    </row>
    <row r="34" spans="1:14">
      <c r="A34" s="29" t="s">
        <v>37</v>
      </c>
      <c r="B34" s="5" t="s">
        <v>42</v>
      </c>
      <c r="C34" s="4" t="s">
        <v>43</v>
      </c>
      <c r="D34" s="38">
        <v>0</v>
      </c>
      <c r="E34" s="75"/>
      <c r="F34" s="75"/>
      <c r="G34" s="75"/>
      <c r="H34" s="75"/>
      <c r="I34" s="75"/>
      <c r="J34" s="75"/>
      <c r="K34" s="75"/>
      <c r="L34" s="75"/>
      <c r="M34" s="15"/>
      <c r="N34" s="40"/>
    </row>
    <row r="35" spans="1:14">
      <c r="A35" s="29" t="s">
        <v>37</v>
      </c>
      <c r="B35" s="5" t="s">
        <v>44</v>
      </c>
      <c r="C35" s="4" t="s">
        <v>45</v>
      </c>
      <c r="D35" s="75"/>
      <c r="E35" s="75"/>
      <c r="F35" s="38">
        <v>0</v>
      </c>
      <c r="G35" s="75"/>
      <c r="H35" s="38">
        <v>0</v>
      </c>
      <c r="I35" s="75"/>
      <c r="J35" s="75"/>
      <c r="K35" s="75"/>
      <c r="L35" s="75"/>
      <c r="M35" s="15"/>
      <c r="N35" s="40"/>
    </row>
    <row r="36" spans="1:14">
      <c r="A36" s="29" t="s">
        <v>37</v>
      </c>
      <c r="B36" s="5" t="s">
        <v>46</v>
      </c>
      <c r="C36" s="4" t="s">
        <v>47</v>
      </c>
      <c r="D36" s="38">
        <v>0</v>
      </c>
      <c r="E36" s="75"/>
      <c r="F36" s="38">
        <v>0</v>
      </c>
      <c r="G36" s="75"/>
      <c r="H36" s="38">
        <v>0</v>
      </c>
      <c r="I36" s="75"/>
      <c r="J36" s="75"/>
      <c r="K36" s="75"/>
      <c r="L36" s="75"/>
      <c r="M36" s="15"/>
      <c r="N36" s="40"/>
    </row>
    <row r="37" spans="1:14">
      <c r="A37" s="29" t="s">
        <v>37</v>
      </c>
      <c r="B37" s="5" t="s">
        <v>48</v>
      </c>
      <c r="C37" s="4" t="s">
        <v>49</v>
      </c>
      <c r="D37" s="38">
        <v>0</v>
      </c>
      <c r="E37" s="75"/>
      <c r="F37" s="38">
        <v>0</v>
      </c>
      <c r="G37" s="75"/>
      <c r="H37" s="75"/>
      <c r="I37" s="75"/>
      <c r="J37" s="75"/>
      <c r="K37" s="75"/>
      <c r="L37" s="75"/>
      <c r="M37" s="15"/>
      <c r="N37" s="40"/>
    </row>
    <row r="38" spans="1:14">
      <c r="A38" s="37" t="s">
        <v>50</v>
      </c>
      <c r="B38" s="5" t="s">
        <v>51</v>
      </c>
      <c r="C38" s="4" t="s">
        <v>52</v>
      </c>
      <c r="D38" s="38">
        <v>0</v>
      </c>
      <c r="E38" s="75"/>
      <c r="F38" s="75"/>
      <c r="G38" s="75"/>
      <c r="H38" s="75"/>
      <c r="I38" s="75"/>
      <c r="J38" s="75"/>
      <c r="K38" s="75"/>
      <c r="L38" s="75"/>
      <c r="M38" s="15"/>
      <c r="N38" s="40"/>
    </row>
    <row r="39" spans="1:14">
      <c r="A39" s="51" t="s">
        <v>37</v>
      </c>
      <c r="B39" s="5" t="s">
        <v>79</v>
      </c>
      <c r="C39" s="4" t="s">
        <v>90</v>
      </c>
      <c r="D39" s="38">
        <v>0</v>
      </c>
      <c r="E39" s="75"/>
      <c r="F39" s="75"/>
      <c r="G39" s="75"/>
      <c r="H39" s="75"/>
      <c r="I39" s="75"/>
      <c r="J39" s="75"/>
      <c r="K39" s="75"/>
      <c r="L39" s="75"/>
      <c r="M39" s="15"/>
      <c r="N39" s="40"/>
    </row>
    <row r="40" spans="1:14">
      <c r="A40" s="24"/>
      <c r="B40" s="21"/>
      <c r="C40" s="72" t="s">
        <v>53</v>
      </c>
      <c r="D40" s="77"/>
      <c r="E40" s="77"/>
      <c r="F40" s="77"/>
      <c r="G40" s="77"/>
      <c r="H40" s="77"/>
      <c r="I40" s="77"/>
      <c r="J40" s="77"/>
      <c r="K40" s="78"/>
      <c r="L40" s="78"/>
      <c r="M40" s="15"/>
      <c r="N40" s="98" t="s">
        <v>72</v>
      </c>
    </row>
    <row r="41" spans="1:14">
      <c r="A41" s="29" t="s">
        <v>37</v>
      </c>
      <c r="B41" s="5" t="s">
        <v>54</v>
      </c>
      <c r="C41" s="91" t="s">
        <v>55</v>
      </c>
      <c r="D41" s="75"/>
      <c r="E41" s="75"/>
      <c r="F41" s="75"/>
      <c r="G41" s="75"/>
      <c r="H41" s="75"/>
      <c r="I41" s="75"/>
      <c r="J41" s="75"/>
      <c r="K41" s="76"/>
      <c r="L41" s="104">
        <v>0</v>
      </c>
      <c r="M41" s="15"/>
      <c r="N41" s="107">
        <v>0</v>
      </c>
    </row>
    <row r="42" spans="1:14">
      <c r="A42" s="29" t="s">
        <v>37</v>
      </c>
      <c r="B42" s="5" t="s">
        <v>56</v>
      </c>
      <c r="C42" s="4" t="s">
        <v>57</v>
      </c>
      <c r="D42" s="75"/>
      <c r="E42" s="75"/>
      <c r="F42" s="75"/>
      <c r="G42" s="75"/>
      <c r="H42" s="75"/>
      <c r="I42" s="75"/>
      <c r="J42" s="75"/>
      <c r="K42" s="75"/>
      <c r="L42" s="104">
        <v>0</v>
      </c>
      <c r="M42" s="15"/>
      <c r="N42" s="107">
        <v>0</v>
      </c>
    </row>
    <row r="43" spans="1:14" ht="19" customHeight="1">
      <c r="A43" s="37" t="s">
        <v>50</v>
      </c>
      <c r="B43" s="5" t="s">
        <v>58</v>
      </c>
      <c r="C43" s="4" t="s">
        <v>59</v>
      </c>
      <c r="D43" s="75"/>
      <c r="E43" s="75"/>
      <c r="F43" s="75"/>
      <c r="G43" s="75"/>
      <c r="H43" s="75"/>
      <c r="I43" s="75"/>
      <c r="J43" s="75"/>
      <c r="K43" s="75"/>
      <c r="L43" s="104">
        <v>0</v>
      </c>
      <c r="M43" s="15"/>
      <c r="N43" s="107">
        <v>0</v>
      </c>
    </row>
    <row r="44" spans="1:14">
      <c r="A44" s="37" t="s">
        <v>50</v>
      </c>
      <c r="B44" s="5" t="s">
        <v>75</v>
      </c>
      <c r="C44" s="4" t="s">
        <v>60</v>
      </c>
      <c r="D44" s="108" t="s">
        <v>78</v>
      </c>
      <c r="E44" s="75"/>
      <c r="F44" s="75"/>
      <c r="G44" s="75"/>
      <c r="H44" s="75"/>
      <c r="I44" s="75"/>
      <c r="J44" s="75"/>
      <c r="K44" s="75"/>
      <c r="L44" s="104">
        <v>0</v>
      </c>
      <c r="M44" s="15"/>
      <c r="N44" s="107">
        <v>0</v>
      </c>
    </row>
    <row r="45" spans="1:14">
      <c r="A45" s="37" t="s">
        <v>50</v>
      </c>
      <c r="B45" s="5" t="s">
        <v>76</v>
      </c>
      <c r="C45" s="4" t="str">
        <f>C44</f>
        <v>Innovatieve meerwaarde</v>
      </c>
      <c r="D45" s="108" t="s">
        <v>78</v>
      </c>
      <c r="E45" s="75"/>
      <c r="F45" s="75"/>
      <c r="G45" s="75"/>
      <c r="H45" s="75"/>
      <c r="I45" s="75"/>
      <c r="J45" s="75"/>
      <c r="K45" s="75"/>
      <c r="L45" s="104">
        <v>0</v>
      </c>
      <c r="M45" s="15"/>
      <c r="N45" s="107">
        <v>0</v>
      </c>
    </row>
    <row r="46" spans="1:14">
      <c r="A46" s="37" t="s">
        <v>50</v>
      </c>
      <c r="B46" s="5" t="s">
        <v>77</v>
      </c>
      <c r="C46" s="4" t="str">
        <f>C45</f>
        <v>Innovatieve meerwaarde</v>
      </c>
      <c r="D46" s="108" t="s">
        <v>78</v>
      </c>
      <c r="E46" s="75"/>
      <c r="F46" s="75"/>
      <c r="G46" s="75"/>
      <c r="H46" s="75"/>
      <c r="I46" s="75"/>
      <c r="J46" s="75"/>
      <c r="K46" s="75"/>
      <c r="L46" s="104">
        <v>0</v>
      </c>
      <c r="M46" s="15"/>
      <c r="N46" s="107">
        <v>0</v>
      </c>
    </row>
    <row r="47" spans="1:14">
      <c r="A47" s="29" t="s">
        <v>61</v>
      </c>
      <c r="B47" s="5" t="s">
        <v>62</v>
      </c>
      <c r="C47" s="4" t="s">
        <v>63</v>
      </c>
      <c r="D47" s="75"/>
      <c r="E47" s="75"/>
      <c r="F47" s="75"/>
      <c r="G47" s="75"/>
      <c r="H47" s="75"/>
      <c r="I47" s="75"/>
      <c r="J47" s="75"/>
      <c r="K47" s="75"/>
      <c r="L47" s="104">
        <v>0</v>
      </c>
      <c r="M47" s="15"/>
      <c r="N47" s="107">
        <v>0</v>
      </c>
    </row>
    <row r="48" spans="1:14">
      <c r="A48" s="29"/>
      <c r="B48" s="5"/>
      <c r="C48" s="4"/>
      <c r="D48" s="75"/>
      <c r="E48" s="75"/>
      <c r="F48" s="75"/>
      <c r="G48" s="75"/>
      <c r="H48" s="75"/>
      <c r="I48" s="75"/>
      <c r="J48" s="75"/>
      <c r="K48" s="75"/>
      <c r="L48" s="75"/>
      <c r="M48" s="15"/>
      <c r="N48" s="40"/>
    </row>
    <row r="49" spans="1:14">
      <c r="A49" s="24"/>
      <c r="B49" s="21"/>
      <c r="C49" s="82" t="s">
        <v>64</v>
      </c>
      <c r="D49" s="72" t="s">
        <v>65</v>
      </c>
      <c r="E49" s="21"/>
      <c r="F49" s="21"/>
      <c r="G49" s="21"/>
      <c r="H49" s="72" t="s">
        <v>66</v>
      </c>
      <c r="I49" s="21"/>
      <c r="J49" s="21"/>
      <c r="K49" s="78"/>
      <c r="L49" s="21"/>
      <c r="M49" s="15"/>
      <c r="N49" s="40"/>
    </row>
    <row r="50" spans="1:14">
      <c r="A50" s="14"/>
      <c r="B50" s="4"/>
      <c r="C50" s="1"/>
      <c r="D50" s="1"/>
      <c r="E50" s="1"/>
      <c r="F50" s="1"/>
      <c r="G50" s="1"/>
      <c r="H50" s="1"/>
      <c r="I50" s="50"/>
      <c r="J50" s="1"/>
      <c r="K50" s="1"/>
      <c r="L50" s="1"/>
      <c r="M50" s="15"/>
      <c r="N50" s="40"/>
    </row>
    <row r="51" spans="1:14">
      <c r="A51" s="14"/>
      <c r="B51" s="4"/>
      <c r="C51" s="4" t="s">
        <v>67</v>
      </c>
      <c r="D51" s="94">
        <v>0</v>
      </c>
      <c r="E51" s="4"/>
      <c r="F51" s="8"/>
      <c r="G51" s="4"/>
      <c r="H51" s="92">
        <v>4400000</v>
      </c>
      <c r="I51" s="79"/>
      <c r="J51" s="4"/>
      <c r="K51" s="1"/>
      <c r="L51" s="1"/>
      <c r="M51" s="15"/>
      <c r="N51" s="40"/>
    </row>
    <row r="52" spans="1:14">
      <c r="A52" s="14"/>
      <c r="B52" s="4"/>
      <c r="C52" s="4" t="s">
        <v>89</v>
      </c>
      <c r="D52" s="94">
        <v>0</v>
      </c>
      <c r="E52" s="4"/>
      <c r="F52" s="8"/>
      <c r="G52" s="4"/>
      <c r="H52" s="92">
        <v>2900000</v>
      </c>
      <c r="I52" s="79"/>
      <c r="J52" s="4"/>
      <c r="K52" s="1"/>
      <c r="L52" s="1"/>
      <c r="M52" s="15"/>
      <c r="N52" s="40"/>
    </row>
    <row r="53" spans="1:14">
      <c r="A53" s="14"/>
      <c r="B53" s="4"/>
      <c r="C53" s="4"/>
      <c r="D53" s="95"/>
      <c r="E53" s="4"/>
      <c r="F53" s="8"/>
      <c r="G53" s="4"/>
      <c r="H53" s="93"/>
      <c r="I53" s="79"/>
      <c r="J53" s="4"/>
      <c r="K53" s="1"/>
      <c r="L53" s="1"/>
      <c r="M53" s="15"/>
      <c r="N53" s="40"/>
    </row>
    <row r="54" spans="1:14">
      <c r="A54" s="14"/>
      <c r="B54" s="4"/>
      <c r="C54" s="4" t="s">
        <v>68</v>
      </c>
      <c r="D54" s="94">
        <v>0</v>
      </c>
      <c r="E54" s="4"/>
      <c r="F54" s="8"/>
      <c r="G54" s="4"/>
      <c r="H54" s="92">
        <v>95000</v>
      </c>
      <c r="I54" s="79"/>
      <c r="J54" s="4"/>
      <c r="K54" s="1"/>
      <c r="L54" s="1"/>
      <c r="M54" s="15"/>
      <c r="N54" s="40"/>
    </row>
    <row r="55" spans="1:14">
      <c r="A55" s="14"/>
      <c r="B55" s="4"/>
      <c r="C55" s="4" t="s">
        <v>69</v>
      </c>
      <c r="D55" s="94">
        <v>0</v>
      </c>
      <c r="E55" s="4"/>
      <c r="F55" s="8"/>
      <c r="G55" s="4"/>
      <c r="H55" s="92">
        <v>5000</v>
      </c>
      <c r="I55" s="79"/>
      <c r="J55" s="4"/>
      <c r="K55" s="1"/>
      <c r="L55" s="1"/>
      <c r="M55" s="15"/>
      <c r="N55" s="40"/>
    </row>
    <row r="56" spans="1:14">
      <c r="A56" s="14"/>
      <c r="B56" s="4"/>
      <c r="C56" s="4"/>
      <c r="D56" s="83"/>
      <c r="E56" s="1"/>
      <c r="F56" s="8"/>
      <c r="G56" s="4"/>
      <c r="H56" s="81"/>
      <c r="I56" s="79"/>
      <c r="J56" s="4"/>
      <c r="K56" s="1"/>
      <c r="L56" s="1"/>
      <c r="M56" s="15"/>
      <c r="N56" s="40"/>
    </row>
    <row r="57" spans="1:14" ht="16" thickBot="1">
      <c r="A57" s="14"/>
      <c r="B57" s="4"/>
      <c r="C57" s="4"/>
      <c r="D57" s="83"/>
      <c r="E57" s="4"/>
      <c r="F57" s="8"/>
      <c r="G57" s="4"/>
      <c r="H57" s="4"/>
      <c r="I57" s="1"/>
      <c r="J57" s="4"/>
      <c r="K57" s="1"/>
      <c r="L57" s="1"/>
      <c r="M57" s="15"/>
      <c r="N57" s="40"/>
    </row>
    <row r="58" spans="1:14" ht="16" thickBot="1">
      <c r="A58" s="14"/>
      <c r="B58" s="4"/>
      <c r="C58" s="48" t="s">
        <v>70</v>
      </c>
      <c r="D58" s="84">
        <f>((D51*H51)+(D52*H52)+(D54*H54)+(D55*H55))*5</f>
        <v>0</v>
      </c>
      <c r="E58" s="4"/>
      <c r="F58" s="9"/>
      <c r="G58" s="4"/>
      <c r="H58" s="4"/>
      <c r="I58" s="1"/>
      <c r="J58" s="4"/>
      <c r="K58" s="1"/>
      <c r="L58" s="1"/>
      <c r="M58" s="15"/>
      <c r="N58" s="40"/>
    </row>
    <row r="59" spans="1:14">
      <c r="A59" s="14"/>
      <c r="B59" s="4"/>
      <c r="C59" s="5"/>
      <c r="D59" s="80"/>
      <c r="E59" s="4"/>
      <c r="F59" s="9"/>
      <c r="G59" s="4"/>
      <c r="H59" s="4"/>
      <c r="I59" s="1"/>
      <c r="J59" s="4"/>
      <c r="K59" s="1"/>
      <c r="L59" s="1"/>
      <c r="M59" s="15"/>
      <c r="N59" s="40"/>
    </row>
    <row r="60" spans="1:14" ht="16" thickBot="1">
      <c r="A60" s="22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2"/>
      <c r="N60" s="42"/>
    </row>
  </sheetData>
  <sheetProtection algorithmName="SHA-512" hashValue="jybAp9hAIc0K10BVsW72LRQ6lM0DPg4F3rRaCbMZ/d+/QgK4jclVSd/tUwiMYdmM+ynsfN5w1NoJozedNPuqNQ==" saltValue="EjHzpw/copJlU3xzp0jI7g==" spinCount="100000" sheet="1" selectLockedCells="1"/>
  <dataValidations count="3">
    <dataValidation type="decimal" operator="lessThanOrEqual" allowBlank="1" showInputMessage="1" showErrorMessage="1" sqref="N12" xr:uid="{8A12C89F-A0D0-B94A-B07B-8A640E1D50CD}">
      <formula1>K19</formula1>
    </dataValidation>
    <dataValidation type="decimal" operator="lessThanOrEqual" allowBlank="1" showInputMessage="1" showErrorMessage="1" sqref="N14" xr:uid="{4BAE3827-B2DC-C842-B3A3-08DB021A0B23}">
      <formula1>K20</formula1>
    </dataValidation>
    <dataValidation type="decimal" operator="lessThanOrEqual" allowBlank="1" showInputMessage="1" showErrorMessage="1" sqref="N41:N47" xr:uid="{674D74D3-E517-1347-AEC6-64B37EA76FDB}">
      <formula1>L41/60</formula1>
    </dataValidation>
  </dataValidation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93BC3FDFE2AE94D87B26061FFE85BBC" ma:contentTypeVersion="4" ma:contentTypeDescription="Een nieuw document maken." ma:contentTypeScope="" ma:versionID="08098dae005fe8a08f7dd3eea752ab39">
  <xsd:schema xmlns:xsd="http://www.w3.org/2001/XMLSchema" xmlns:xs="http://www.w3.org/2001/XMLSchema" xmlns:p="http://schemas.microsoft.com/office/2006/metadata/properties" xmlns:ns2="7a32f61c-4157-45bd-8661-b8b8066de382" targetNamespace="http://schemas.microsoft.com/office/2006/metadata/properties" ma:root="true" ma:fieldsID="5b68b12ecdc64159a89c7604872dd400" ns2:_="">
    <xsd:import namespace="7a32f61c-4157-45bd-8661-b8b8066de3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32f61c-4157-45bd-8661-b8b8066de3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20FC553-ABC0-44D8-ADC4-E4622A76218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32f61c-4157-45bd-8661-b8b8066de3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F67F73B-89F9-465D-8840-6482ADCB7F7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8B10434-37AF-4A1E-8C5F-237F5EBEE6F9}">
  <ds:schemaRefs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purl.org/dc/terms/"/>
    <ds:schemaRef ds:uri="http://purl.org/dc/dcmitype/"/>
    <ds:schemaRef ds:uri="http://schemas.openxmlformats.org/package/2006/metadata/core-properties"/>
    <ds:schemaRef ds:uri="7a32f61c-4157-45bd-8661-b8b8066de38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Prijsopgavenblad TCO </vt:lpstr>
      <vt:lpstr>13-3-25 Herziene Bijlage 4 MSA</vt:lpstr>
      <vt:lpstr>'Prijsopgavenblad TCO '!Afdrukbereik</vt:lpstr>
    </vt:vector>
  </TitlesOfParts>
  <Manager/>
  <Company>Link2Doc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E.J. van den Berg</dc:creator>
  <cp:keywords/>
  <dc:description/>
  <cp:lastModifiedBy>Evelien van den Berg</cp:lastModifiedBy>
  <cp:revision/>
  <dcterms:created xsi:type="dcterms:W3CDTF">2008-11-12T16:14:51Z</dcterms:created>
  <dcterms:modified xsi:type="dcterms:W3CDTF">2025-03-13T12:57:04Z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0x010100593BC3FDFE2AE94D87B26061FFE85BBC</vt:lpwstr>
  </property>
</Properties>
</file>