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vrfryslan.sharepoint.com/sites/BV-AanbestedingTelefonie2025/Gedeelde documenten/04 Gepubliceerde Aanbestedingsdocumenten/"/>
    </mc:Choice>
  </mc:AlternateContent>
  <xr:revisionPtr revIDLastSave="40" documentId="8_{87C6DED0-269C-4C7D-BE44-77F5DE1E0DBE}" xr6:coauthVersionLast="47" xr6:coauthVersionMax="47" xr10:uidLastSave="{3A7257E4-D345-4F24-8AA8-39E90F65C36C}"/>
  <bookViews>
    <workbookView xWindow="-28920" yWindow="-120" windowWidth="29040" windowHeight="15720" activeTab="1" xr2:uid="{742A1E77-51DD-4F09-A169-2267B8E9B486}"/>
  </bookViews>
  <sheets>
    <sheet name="Voorblad prijzenblad" sheetId="2" r:id="rId1"/>
    <sheet name="Prijzenblad" sheetId="1" r:id="rId2"/>
  </sheets>
  <definedNames>
    <definedName name="_xlnm._FilterDatabase" localSheetId="1" hidden="1">Prijzenblad!$A$14:$H$127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4" i="1" l="1"/>
  <c r="H135" i="1" s="1"/>
  <c r="G142" i="1"/>
  <c r="G141" i="1"/>
  <c r="G140" i="1"/>
  <c r="G139" i="1"/>
  <c r="G138" i="1"/>
  <c r="M16" i="1"/>
  <c r="M15" i="1"/>
  <c r="M129" i="1"/>
  <c r="M128" i="1"/>
  <c r="M127" i="1" l="1"/>
  <c r="M116" i="1"/>
  <c r="M117" i="1"/>
  <c r="M118" i="1"/>
  <c r="M119" i="1"/>
  <c r="M120" i="1"/>
  <c r="M121" i="1"/>
  <c r="M122" i="1"/>
  <c r="M123" i="1"/>
  <c r="M124" i="1"/>
  <c r="M125" i="1"/>
  <c r="M130" i="1" s="1"/>
  <c r="D145" i="1" s="1"/>
  <c r="M126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D146" i="1"/>
  <c r="D147" i="1" s="1"/>
  <c r="H133" i="1"/>
  <c r="A7" i="1"/>
  <c r="A6" i="1"/>
  <c r="A5" i="1"/>
  <c r="D23" i="2" l="1"/>
  <c r="A146" i="1"/>
  <c r="A145" i="1"/>
</calcChain>
</file>

<file path=xl/sharedStrings.xml><?xml version="1.0" encoding="utf-8"?>
<sst xmlns="http://schemas.openxmlformats.org/spreadsheetml/2006/main" count="972" uniqueCount="302">
  <si>
    <t>Bijlage 6B Prijzenblad -  Europese Openbare aanbesteding
Perceel 2 Internetverbindingen</t>
  </si>
  <si>
    <t xml:space="preserve">In te vullen door Inschrijver </t>
  </si>
  <si>
    <t>TN-Kenmerk 530315</t>
  </si>
  <si>
    <t>Perceel 2 - Internetverbindingen</t>
  </si>
  <si>
    <t>Naam Inschrijver:</t>
  </si>
  <si>
    <t>Datum:</t>
  </si>
  <si>
    <t>Naam en rechtsgeldige ondertekening:</t>
  </si>
  <si>
    <t xml:space="preserve">Alle door Inschrijver verstrekte tarieven en prijzen zijn marktconform en realistisch. Indien blijkt dat er niet marktconform of realistisch wordt aangeboden, is Opdrachtgever gerechtigd de Inschrijving ongeldig te verklaren. </t>
  </si>
  <si>
    <t>Weging:</t>
  </si>
  <si>
    <t>Totale inschrijfprijs (excl. Btw)</t>
  </si>
  <si>
    <r>
      <t xml:space="preserve">Invulinstructie:
</t>
    </r>
    <r>
      <rPr>
        <sz val="12"/>
        <rFont val="Aptos Narrow"/>
        <family val="2"/>
        <scheme val="minor"/>
      </rPr>
      <t xml:space="preserve">De oranje gekleurde vakken dienen te worden ingevuld door Inschrijver. </t>
    </r>
  </si>
  <si>
    <t>Locatie VRF</t>
  </si>
  <si>
    <t>Functie locatie</t>
  </si>
  <si>
    <t>Postcode</t>
  </si>
  <si>
    <t>Type locatie</t>
  </si>
  <si>
    <t>Aantal medewerkers</t>
  </si>
  <si>
    <t>Gewenste minimale snelheid</t>
  </si>
  <si>
    <t>Huur of eigendom</t>
  </si>
  <si>
    <t>Huidige verbinding</t>
  </si>
  <si>
    <t>Eenmalig</t>
  </si>
  <si>
    <t>Per maand</t>
  </si>
  <si>
    <t>36 maanden</t>
  </si>
  <si>
    <t>Brandweerkazerne Aldlansdyk Leeuwarden</t>
  </si>
  <si>
    <t>Regiokantoor</t>
  </si>
  <si>
    <t>8934AA11</t>
  </si>
  <si>
    <t>Regiokantoor groot</t>
  </si>
  <si>
    <t>25-50 gebruikers</t>
  </si>
  <si>
    <t>500 / 500 Mbps</t>
  </si>
  <si>
    <t>Eigendom</t>
  </si>
  <si>
    <t>KABEL</t>
  </si>
  <si>
    <t>Brandweerkazerne Dokkum</t>
  </si>
  <si>
    <t>9101AD28</t>
  </si>
  <si>
    <t>15-25 gebruikers</t>
  </si>
  <si>
    <t>200 / 200 Mbps</t>
  </si>
  <si>
    <t>GLAS</t>
  </si>
  <si>
    <t>Brandweerkazerne Drachten</t>
  </si>
  <si>
    <t>9206AH1</t>
  </si>
  <si>
    <t>Brandweerkazerne Heerenveen</t>
  </si>
  <si>
    <t>8445PZ8</t>
  </si>
  <si>
    <t>Brandweerkazerne Joure</t>
  </si>
  <si>
    <t xml:space="preserve">Uitruk post </t>
  </si>
  <si>
    <t>8501ZR6</t>
  </si>
  <si>
    <t>Regiokantoor klein</t>
  </si>
  <si>
    <t>5-15 gebruikers</t>
  </si>
  <si>
    <t>100 / 30 Mbps</t>
  </si>
  <si>
    <t>Brandweerpost Akkrum</t>
  </si>
  <si>
    <t>8491PD12</t>
  </si>
  <si>
    <t>Kleine locatie</t>
  </si>
  <si>
    <t>1-5 gebruikers</t>
  </si>
  <si>
    <t>50 / 10 Mbps</t>
  </si>
  <si>
    <t>VDSL2POTS</t>
  </si>
  <si>
    <t>Brandweerpost Ameland(Nes)</t>
  </si>
  <si>
    <t>9163GB38</t>
  </si>
  <si>
    <t>VVDSL</t>
  </si>
  <si>
    <t>Brandweerpost Anjum</t>
  </si>
  <si>
    <t>9133NR11</t>
  </si>
  <si>
    <t>Brandweerpost Appelscha</t>
  </si>
  <si>
    <t>8426AA8c</t>
  </si>
  <si>
    <t>Brandweerpost Bakhuizen</t>
  </si>
  <si>
    <t>8574SC23</t>
  </si>
  <si>
    <t>Brandweerpost Balk</t>
  </si>
  <si>
    <t>8561BS12</t>
  </si>
  <si>
    <t>Brandweerpost Beetsterzwaag</t>
  </si>
  <si>
    <t>9244BV3</t>
  </si>
  <si>
    <t>Brandweerpost Bolsward</t>
  </si>
  <si>
    <t>8701 PG17</t>
  </si>
  <si>
    <t xml:space="preserve">Brandweerpost Buitenpost </t>
  </si>
  <si>
    <t>9285TX4</t>
  </si>
  <si>
    <t>Brandweerpost Burgum (vergaderlocatie VRF)</t>
  </si>
  <si>
    <t>9251GA24a</t>
  </si>
  <si>
    <t>Brandweerpost Damwâld</t>
  </si>
  <si>
    <t>9104LA24</t>
  </si>
  <si>
    <t>Brandweerpost Drogeham</t>
  </si>
  <si>
    <t>9289HH6</t>
  </si>
  <si>
    <t>Brandweerpost Echten</t>
  </si>
  <si>
    <t>8537SN21</t>
  </si>
  <si>
    <t>Brandweerpost Ferwert</t>
  </si>
  <si>
    <t>9172NV2</t>
  </si>
  <si>
    <t>Brandweerpost Franeker</t>
  </si>
  <si>
    <t>Brandweerpost Gorredijk</t>
  </si>
  <si>
    <t>8401CL3</t>
  </si>
  <si>
    <t>9001ZJ17</t>
  </si>
  <si>
    <t>Brandweerpost Gytsjerk</t>
  </si>
  <si>
    <t>9061AE4D</t>
  </si>
  <si>
    <t>Brandweerpost Hallum</t>
  </si>
  <si>
    <t>Brandweerpost Harlingen</t>
  </si>
  <si>
    <t>Brandweerpost Haulerwijk</t>
  </si>
  <si>
    <t>8433JK18</t>
  </si>
  <si>
    <t>Brandweerpost Heeg</t>
  </si>
  <si>
    <t>8621CZ17</t>
  </si>
  <si>
    <t>Brandweerpost Hollum</t>
  </si>
  <si>
    <t>Brandweerpost IJlst</t>
  </si>
  <si>
    <t>8651CW1</t>
  </si>
  <si>
    <t>Brandweerpost Jubbega</t>
  </si>
  <si>
    <t>8411XH26</t>
  </si>
  <si>
    <t>Brandweerpost Kollum</t>
  </si>
  <si>
    <t>Brandweerpost Koudum</t>
  </si>
  <si>
    <t>8723CA32</t>
  </si>
  <si>
    <t>Brandweerpost Langweer</t>
  </si>
  <si>
    <t>8525DM1</t>
  </si>
  <si>
    <t>Brandweerpost Lemmer</t>
  </si>
  <si>
    <t>8531HC1</t>
  </si>
  <si>
    <t>Brandweerpost Makkum</t>
  </si>
  <si>
    <t>8754HB1</t>
  </si>
  <si>
    <t>Brandweerpost Mantgum</t>
  </si>
  <si>
    <t>9022AV15</t>
  </si>
  <si>
    <t>Brandweerpost Marsum</t>
  </si>
  <si>
    <t>9034GC41</t>
  </si>
  <si>
    <t>Brandweerpost Menaam</t>
  </si>
  <si>
    <t>9036VS17</t>
  </si>
  <si>
    <t>Brandweerpost Midsland Terschelling</t>
  </si>
  <si>
    <t>8891GG9</t>
  </si>
  <si>
    <t>Brandweerpost Nieuwehorne</t>
  </si>
  <si>
    <t>8414 LP69</t>
  </si>
  <si>
    <t>Geen eigen aansluiting</t>
  </si>
  <si>
    <t>Brandweerpost Noordwolde</t>
  </si>
  <si>
    <t>8391AD2</t>
  </si>
  <si>
    <t>Brandweerpost Oldeberkoop</t>
  </si>
  <si>
    <t>8421 PJ 2B</t>
  </si>
  <si>
    <t>Brandweerpost Oosterwolde</t>
  </si>
  <si>
    <t>8431GE42a</t>
  </si>
  <si>
    <t>Brandweerpost Oudega</t>
  </si>
  <si>
    <t>Brandweerpost Parrega</t>
  </si>
  <si>
    <t>8763MH116a</t>
  </si>
  <si>
    <t>Brandweerpost Post Noord</t>
  </si>
  <si>
    <t>8918GH1</t>
  </si>
  <si>
    <t>Brandweerpost Scherpenzeel</t>
  </si>
  <si>
    <t>8483JL135</t>
  </si>
  <si>
    <t>Brandweerpost Schiermonnikoog</t>
  </si>
  <si>
    <t>9166NZ8</t>
  </si>
  <si>
    <t>Brandweerpost Sint Annaparochie</t>
  </si>
  <si>
    <t>9076DM61</t>
  </si>
  <si>
    <t>Brandweerpost Sint Nicolaasga</t>
  </si>
  <si>
    <t>8521MA15</t>
  </si>
  <si>
    <t>Brandweerpost Sloten</t>
  </si>
  <si>
    <t>8556XB171b</t>
  </si>
  <si>
    <t>Brandweerpost Sneek</t>
  </si>
  <si>
    <t>8601GW1</t>
  </si>
  <si>
    <t>Brandweerpost Stavoren</t>
  </si>
  <si>
    <t>8715EK10</t>
  </si>
  <si>
    <t>ADSL2+</t>
  </si>
  <si>
    <t>Brandweerpost Stiens</t>
  </si>
  <si>
    <t>9051BM28</t>
  </si>
  <si>
    <t>Brandweerpost Surhuisterveen</t>
  </si>
  <si>
    <t>9231GR20</t>
  </si>
  <si>
    <t>Brandweerpost Ternaard</t>
  </si>
  <si>
    <t>9145RW10</t>
  </si>
  <si>
    <t>Brandweerpost Tjalleberd</t>
  </si>
  <si>
    <t>Brandweerpost Ureterp</t>
  </si>
  <si>
    <t>9247CX21</t>
  </si>
  <si>
    <t>Brandweerpost Vlieland</t>
  </si>
  <si>
    <t>8899AT43</t>
  </si>
  <si>
    <t>Brandweerpost West Terschelling</t>
  </si>
  <si>
    <t>8881AS51</t>
  </si>
  <si>
    <t>Brandweerpost Witmarsum</t>
  </si>
  <si>
    <t>8748DA21</t>
  </si>
  <si>
    <t>Brandweerpost Wolvega</t>
  </si>
  <si>
    <t>8472EB1</t>
  </si>
  <si>
    <t>Brandweerpost Wommels</t>
  </si>
  <si>
    <t>8731AX31</t>
  </si>
  <si>
    <t>Brandweerpost Workum</t>
  </si>
  <si>
    <t>8711GB2</t>
  </si>
  <si>
    <t>Brandweerpost Woudsend</t>
  </si>
  <si>
    <t>8551NR1a</t>
  </si>
  <si>
    <t>Brandweerpost Zwaagwesteinde (De Westereen)</t>
  </si>
  <si>
    <t>9271VL70</t>
  </si>
  <si>
    <t>Consultatiebureau Ameland (Buren)</t>
  </si>
  <si>
    <t xml:space="preserve">Consultatiebureau </t>
  </si>
  <si>
    <t>9164JA15</t>
  </si>
  <si>
    <t>Huur</t>
  </si>
  <si>
    <t>Consultatiebureau AZC Balk</t>
  </si>
  <si>
    <t>8561BD9a</t>
  </si>
  <si>
    <t>Consultatiebureau AZC Burgum</t>
  </si>
  <si>
    <t>9251MN63</t>
  </si>
  <si>
    <t>Consultatiebureau AZC Drachten</t>
  </si>
  <si>
    <t>9207AL2</t>
  </si>
  <si>
    <t>Consultatiebureau AZC SintAnnaparochie</t>
  </si>
  <si>
    <t>9076GE176</t>
  </si>
  <si>
    <t>Consultatiebureau AZC Sneek</t>
  </si>
  <si>
    <t>8602BK29a</t>
  </si>
  <si>
    <t>Consultatiebureau Balk</t>
  </si>
  <si>
    <t>Consultatiebureau Berlikum</t>
  </si>
  <si>
    <t>9041AK23</t>
  </si>
  <si>
    <t>51 / 10 Mbps</t>
  </si>
  <si>
    <t>Consultatiebureau Bolsward</t>
  </si>
  <si>
    <t>8701AP33</t>
  </si>
  <si>
    <t xml:space="preserve">Consultatiebureau Buitenpost </t>
  </si>
  <si>
    <t>9285VG48</t>
  </si>
  <si>
    <t>Consultatiebureau Burgum</t>
  </si>
  <si>
    <t>9251GJ1A</t>
  </si>
  <si>
    <t>Consultatiebureau Damwâld</t>
  </si>
  <si>
    <t>9104DX31B</t>
  </si>
  <si>
    <t>Consultatiebureau Drachten de Wiken</t>
  </si>
  <si>
    <t>9202HL3</t>
  </si>
  <si>
    <t>Consultatiebureau Franeker</t>
  </si>
  <si>
    <t>8801ES36</t>
  </si>
  <si>
    <t>Team locatie</t>
  </si>
  <si>
    <t>Consultatiebureau Gorredyk</t>
  </si>
  <si>
    <t>8401DT78</t>
  </si>
  <si>
    <t>Consultatiebureau Grou</t>
  </si>
  <si>
    <t>9001CM56A</t>
  </si>
  <si>
    <t>Consultatiebureau Harlingen</t>
  </si>
  <si>
    <t>8862BB2</t>
  </si>
  <si>
    <t>Consultatiebureau Haulerwyk</t>
  </si>
  <si>
    <t>8433KG10</t>
  </si>
  <si>
    <t>Consultatiebureau Heeg</t>
  </si>
  <si>
    <t>8621CX113</t>
  </si>
  <si>
    <t>Consultatiebureau Hurdegaryp</t>
  </si>
  <si>
    <t>9254CS2E</t>
  </si>
  <si>
    <t>Consultatiebureau J Post school Sneek</t>
  </si>
  <si>
    <t>8602BK35</t>
  </si>
  <si>
    <t>Consultatiebureau Joure</t>
  </si>
  <si>
    <t>8502BX2</t>
  </si>
  <si>
    <t>Consultatiebureau Jubbega</t>
  </si>
  <si>
    <t>8411VK24a</t>
  </si>
  <si>
    <t>Consultatiebureau Kollum</t>
  </si>
  <si>
    <t>9291EM2</t>
  </si>
  <si>
    <t>Consultatiebureau Kootstertille</t>
  </si>
  <si>
    <t>9288AM34a</t>
  </si>
  <si>
    <t>Consultatiebureau Koudum</t>
  </si>
  <si>
    <t>8723CZ7</t>
  </si>
  <si>
    <t>Consultatiebureau Leeuwarden (Cammingaburen)</t>
  </si>
  <si>
    <t>8925CK2B</t>
  </si>
  <si>
    <t>Consultatiebureau Leeuwarden (Huizumerpoort)</t>
  </si>
  <si>
    <t>Consultatiebureau Leeuwarden (Skrokdam)</t>
  </si>
  <si>
    <t>8918LB3D</t>
  </si>
  <si>
    <t>Consultatiebureau Leeuwarden (Weaze)</t>
  </si>
  <si>
    <t>8911LM14</t>
  </si>
  <si>
    <t>Consultatiebureau Lemmer</t>
  </si>
  <si>
    <t>8531EH34</t>
  </si>
  <si>
    <t>Consultatiebureau Noordwolde</t>
  </si>
  <si>
    <t>8391AV20</t>
  </si>
  <si>
    <t>Consultatiebureau Oosterwolde</t>
  </si>
  <si>
    <t>Consultatiebureau Schiermonnikoog</t>
  </si>
  <si>
    <t>9166PL17</t>
  </si>
  <si>
    <t>Consultatiebureau Sint Annaparochie</t>
  </si>
  <si>
    <t>9076DP4</t>
  </si>
  <si>
    <t>Consultatiebureau Sneek (Thomas van Aquino-school</t>
  </si>
  <si>
    <t>8607AT1</t>
  </si>
  <si>
    <t>Consultatiebureau Stiens</t>
  </si>
  <si>
    <t>9051LZ5</t>
  </si>
  <si>
    <t>Consultatiebureau Surhuisterveen</t>
  </si>
  <si>
    <t>9231CE2</t>
  </si>
  <si>
    <t>Consultatiebureau Ureterp</t>
  </si>
  <si>
    <t>9247ER43-45</t>
  </si>
  <si>
    <t>Consultatiebureau Wolvega</t>
  </si>
  <si>
    <t>8471AS11</t>
  </si>
  <si>
    <t>Consultatiebureau Wommels</t>
  </si>
  <si>
    <t>8731CD14</t>
  </si>
  <si>
    <t>Consultatiebureau Zwaagwesteinde</t>
  </si>
  <si>
    <t>9271VA1A</t>
  </si>
  <si>
    <t>GGD Sneek</t>
  </si>
  <si>
    <t>8601ZR9</t>
  </si>
  <si>
    <t xml:space="preserve">GGD Dokkum </t>
  </si>
  <si>
    <t>9101DC72C</t>
  </si>
  <si>
    <t>GGD Drachten</t>
  </si>
  <si>
    <t>9204WB1A</t>
  </si>
  <si>
    <t>GGD Heerenveen</t>
  </si>
  <si>
    <t>8441BH1F</t>
  </si>
  <si>
    <t>VRF magazijn Drachten</t>
  </si>
  <si>
    <t>MagazijnVRF</t>
  </si>
  <si>
    <t>9206AX2</t>
  </si>
  <si>
    <t>Totale inschrijfprijs abonnementskosten Internetverbindingen</t>
  </si>
  <si>
    <t>n.v.t.</t>
  </si>
  <si>
    <t>Aantal</t>
  </si>
  <si>
    <t>Totale inschrijfprijs:</t>
  </si>
  <si>
    <t>Totaal:</t>
  </si>
  <si>
    <r>
      <rPr>
        <b/>
        <sz val="16"/>
        <color theme="0"/>
        <rFont val="Aptos Narrow"/>
        <family val="2"/>
        <scheme val="minor"/>
      </rPr>
      <t>Invulinstructie:</t>
    </r>
    <r>
      <rPr>
        <b/>
        <sz val="11"/>
        <color theme="0"/>
        <rFont val="Aptos Narrow"/>
        <family val="2"/>
        <scheme val="minor"/>
      </rPr>
      <t xml:space="preserve">
</t>
    </r>
    <r>
      <rPr>
        <sz val="11"/>
        <color theme="0"/>
        <rFont val="Aptos Narrow"/>
        <family val="2"/>
        <scheme val="minor"/>
      </rPr>
      <t>&gt; Inschrijver vult de oranje vakken in;
&gt; Alle prijzen zijn excl. Btw;
&gt; 'Prijzen opties' vallen buiten de inschrijprijs, deze worden optioneel uitgevraagd.
&gt; Het prijzenblad wordt zowel in PDF als Excel ingediend.</t>
    </r>
  </si>
  <si>
    <t>Ondersteuning migratieperiode conform Inschrijving G2.1 Implementatieplan</t>
  </si>
  <si>
    <t>Migratieperiode en servicekosten</t>
  </si>
  <si>
    <t>Merk/type of toelichting</t>
  </si>
  <si>
    <t>Eenmalige kosten</t>
  </si>
  <si>
    <t>Totale abonnementskosten</t>
  </si>
  <si>
    <t>Inschrijfprijs Servicekosten en migratieperiode</t>
  </si>
  <si>
    <t>Contractduur in maanden</t>
  </si>
  <si>
    <t>Kosten per stuk excl. Btw</t>
  </si>
  <si>
    <t>&lt;&lt;Optioneel: aan te vullen door Inschrijver&gt;&gt;</t>
  </si>
  <si>
    <t>Prijzen opties*
*deze kosten worden niet meegenomen in de inschrijfprijs en zijn optioneel af te nemen tegen de opgegeven prijs voor Opdrachtgever.</t>
  </si>
  <si>
    <t>Totaal excl. Btw</t>
  </si>
  <si>
    <t>Servicekosten, indien deze buiten ingediende abonnementskosten vallen.</t>
  </si>
  <si>
    <r>
      <t xml:space="preserve">Bandbreedte
</t>
    </r>
    <r>
      <rPr>
        <sz val="12"/>
        <color theme="0"/>
        <rFont val="Arial"/>
        <family val="2"/>
      </rPr>
      <t>Inschrijver vult hier de bandbreedte in die wordt geleverd</t>
    </r>
  </si>
  <si>
    <r>
      <t xml:space="preserve">Verbinding
</t>
    </r>
    <r>
      <rPr>
        <sz val="12"/>
        <color theme="0"/>
        <rFont val="Arial"/>
        <family val="2"/>
      </rPr>
      <t>Inschrijver vult hier het type verbinding in die wordt geleverd</t>
    </r>
  </si>
  <si>
    <t>Brandweerpost Grou (vergaderlocatie VRF)</t>
  </si>
  <si>
    <t>Consultatiebureau Akkrum</t>
  </si>
  <si>
    <t>Consultatiebureau Ferwert</t>
  </si>
  <si>
    <t>Consultatiebureau</t>
  </si>
  <si>
    <t>8801PG13</t>
  </si>
  <si>
    <t>9074CM15</t>
  </si>
  <si>
    <t>8861KM4</t>
  </si>
  <si>
    <t>9161CG30</t>
  </si>
  <si>
    <t>9291BV3</t>
  </si>
  <si>
    <t>9216VK30</t>
  </si>
  <si>
    <t>8458CW1</t>
  </si>
  <si>
    <t>8491HA5</t>
  </si>
  <si>
    <t>8561BE1</t>
  </si>
  <si>
    <t>9172PS71</t>
  </si>
  <si>
    <t>8932PA44</t>
  </si>
  <si>
    <t>8431LD1-102</t>
  </si>
  <si>
    <t>50/ 10 Mbps</t>
  </si>
  <si>
    <r>
      <t xml:space="preserve">Failover 5G voor de regiokantoren. Hiermee bedoelt Opdrachtgever: op het moment dat de internetverbinding wegvalt, schakelt de internetverbinding </t>
    </r>
    <r>
      <rPr>
        <u/>
        <sz val="12"/>
        <rFont val="Aptos Narrow"/>
        <family val="2"/>
        <scheme val="minor"/>
      </rPr>
      <t>automatisch</t>
    </r>
    <r>
      <rPr>
        <sz val="12"/>
        <rFont val="Aptos Narrow"/>
        <family val="2"/>
        <scheme val="minor"/>
      </rPr>
      <t xml:space="preserve"> over op een alternatieve internetverbinding (5G-sim geleverd door Opdrachtgever of een alternatief door Opdrachtnemer). </t>
    </r>
    <r>
      <rPr>
        <i/>
        <sz val="12"/>
        <rFont val="Aptos Narrow"/>
        <family val="2"/>
        <scheme val="minor"/>
      </rPr>
      <t>Indien 5G niet beschikbaar is, volstaat 4G ook mits Inschrijver dit aantoont.</t>
    </r>
  </si>
  <si>
    <r>
      <t xml:space="preserve">Failback 5G voor de regiokantoren. Hiermee bedoelt Opdrachtgever: op het moment dat de internetverbinding wegvalt, schakelt de internetverbinding </t>
    </r>
    <r>
      <rPr>
        <u/>
        <sz val="12"/>
        <rFont val="Aptos Narrow"/>
        <family val="2"/>
        <scheme val="minor"/>
      </rPr>
      <t>handmatig</t>
    </r>
    <r>
      <rPr>
        <sz val="12"/>
        <rFont val="Aptos Narrow"/>
        <family val="2"/>
        <scheme val="minor"/>
      </rPr>
      <t xml:space="preserve"> over op en alternatieve internetverbinding (5G-sim geleverd door Opdrachtgever of een alternatief door Opdrachtnemer). </t>
    </r>
    <r>
      <rPr>
        <i/>
        <sz val="12"/>
        <rFont val="Aptos Narrow"/>
        <family val="2"/>
        <scheme val="minor"/>
      </rPr>
      <t>Indien 5G niet beschikbaar is, volstaat 4G ook mits Inschrijver dit aantoont.</t>
    </r>
  </si>
  <si>
    <t>Versie 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</si>
</sst>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0"/>
      <name val="Arial"/>
      <family val="2"/>
    </font>
    <font>
      <b/>
      <sz val="14"/>
      <color rgb="FFC00000"/>
      <name val="Arial"/>
      <family val="2"/>
    </font>
    <font>
      <b/>
      <sz val="11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name val="Century Gothic"/>
      <family val="2"/>
    </font>
    <font>
      <sz val="10"/>
      <color theme="1"/>
      <name val="Aptos Narrow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b/>
      <sz val="12"/>
      <color theme="0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4" tint="-0.499984740745262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u/>
      <sz val="12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i/>
      <sz val="12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" fillId="0" borderId="0"/>
    <xf numFmtId="0" fontId="5" fillId="0" borderId="0"/>
  </cellStyleXfs>
  <cellXfs count="175">
    <xf numFmtId="0" fontId="0" fillId="0" borderId="0" xfId="0"/>
    <xf numFmtId="0" fontId="8" fillId="15" borderId="8" xfId="3" applyFont="1" applyFill="1" applyBorder="1" applyAlignment="1" applyProtection="1">
      <alignment horizontal="center" vertical="center"/>
      <protection locked="0"/>
    </xf>
    <xf numFmtId="0" fontId="8" fillId="15" borderId="9" xfId="3" applyFont="1" applyFill="1" applyBorder="1" applyAlignment="1" applyProtection="1">
      <alignment horizontal="center" vertical="center"/>
      <protection locked="0"/>
    </xf>
    <xf numFmtId="0" fontId="27" fillId="15" borderId="9" xfId="3" applyFont="1" applyFill="1" applyBorder="1" applyAlignment="1" applyProtection="1">
      <alignment horizontal="center" vertical="center"/>
      <protection locked="0"/>
    </xf>
    <xf numFmtId="44" fontId="27" fillId="15" borderId="9" xfId="1" applyFont="1" applyFill="1" applyBorder="1" applyAlignment="1" applyProtection="1">
      <alignment horizontal="center" vertical="center"/>
      <protection locked="0"/>
    </xf>
    <xf numFmtId="44" fontId="27" fillId="17" borderId="9" xfId="1" applyFont="1" applyFill="1" applyBorder="1" applyAlignment="1" applyProtection="1">
      <alignment horizontal="center" vertical="center"/>
    </xf>
    <xf numFmtId="44" fontId="28" fillId="16" borderId="14" xfId="1" applyFont="1" applyFill="1" applyBorder="1" applyProtection="1"/>
    <xf numFmtId="0" fontId="27" fillId="15" borderId="8" xfId="3" applyFont="1" applyFill="1" applyBorder="1" applyAlignment="1" applyProtection="1">
      <alignment horizontal="center" vertical="center"/>
      <protection locked="0"/>
    </xf>
    <xf numFmtId="44" fontId="27" fillId="15" borderId="8" xfId="1" applyFont="1" applyFill="1" applyBorder="1" applyAlignment="1" applyProtection="1">
      <alignment horizontal="center" vertical="center"/>
      <protection locked="0"/>
    </xf>
    <xf numFmtId="44" fontId="28" fillId="17" borderId="14" xfId="1" applyFont="1" applyFill="1" applyBorder="1" applyProtection="1"/>
    <xf numFmtId="1" fontId="26" fillId="15" borderId="9" xfId="1" applyNumberFormat="1" applyFont="1" applyFill="1" applyBorder="1" applyAlignment="1" applyProtection="1">
      <alignment horizontal="center" vertical="center"/>
      <protection locked="0"/>
    </xf>
    <xf numFmtId="44" fontId="27" fillId="17" borderId="33" xfId="1" applyFont="1" applyFill="1" applyBorder="1" applyAlignment="1" applyProtection="1">
      <alignment horizontal="center" vertical="center"/>
    </xf>
    <xf numFmtId="0" fontId="5" fillId="15" borderId="34" xfId="0" applyFont="1" applyFill="1" applyBorder="1" applyAlignment="1" applyProtection="1">
      <alignment horizontal="center" vertical="center"/>
      <protection locked="0"/>
    </xf>
    <xf numFmtId="44" fontId="5" fillId="15" borderId="34" xfId="0" applyNumberFormat="1" applyFont="1" applyFill="1" applyBorder="1" applyAlignment="1" applyProtection="1">
      <alignment horizontal="center" vertical="center"/>
      <protection locked="0"/>
    </xf>
    <xf numFmtId="0" fontId="5" fillId="13" borderId="4" xfId="3" applyFill="1" applyBorder="1"/>
    <xf numFmtId="0" fontId="8" fillId="13" borderId="0" xfId="3" applyFont="1" applyFill="1"/>
    <xf numFmtId="0" fontId="5" fillId="13" borderId="0" xfId="3" applyFill="1" applyAlignment="1">
      <alignment horizontal="center" vertical="center"/>
    </xf>
    <xf numFmtId="0" fontId="16" fillId="13" borderId="0" xfId="3" applyFont="1" applyFill="1" applyAlignment="1">
      <alignment horizontal="center"/>
    </xf>
    <xf numFmtId="0" fontId="17" fillId="13" borderId="5" xfId="0" applyFont="1" applyFill="1" applyBorder="1"/>
    <xf numFmtId="14" fontId="8" fillId="13" borderId="0" xfId="3" applyNumberFormat="1" applyFont="1" applyFill="1" applyAlignment="1">
      <alignment horizontal="left"/>
    </xf>
    <xf numFmtId="0" fontId="5" fillId="13" borderId="0" xfId="3" applyFill="1" applyAlignment="1">
      <alignment horizontal="left" vertical="center"/>
    </xf>
    <xf numFmtId="0" fontId="5" fillId="13" borderId="0" xfId="3" applyFill="1" applyAlignment="1">
      <alignment wrapText="1"/>
    </xf>
    <xf numFmtId="0" fontId="17" fillId="13" borderId="4" xfId="0" applyFont="1" applyFill="1" applyBorder="1"/>
    <xf numFmtId="0" fontId="8" fillId="13" borderId="0" xfId="3" applyFont="1" applyFill="1" applyAlignment="1">
      <alignment horizontal="center" vertical="center"/>
    </xf>
    <xf numFmtId="0" fontId="8" fillId="13" borderId="0" xfId="3" applyFont="1" applyFill="1" applyAlignment="1">
      <alignment horizontal="right" vertical="top"/>
    </xf>
    <xf numFmtId="0" fontId="20" fillId="13" borderId="5" xfId="0" applyFont="1" applyFill="1" applyBorder="1" applyAlignment="1">
      <alignment horizontal="center"/>
    </xf>
    <xf numFmtId="0" fontId="21" fillId="13" borderId="5" xfId="0" applyFont="1" applyFill="1" applyBorder="1" applyAlignment="1">
      <alignment horizontal="center"/>
    </xf>
    <xf numFmtId="0" fontId="17" fillId="13" borderId="7" xfId="0" applyFont="1" applyFill="1" applyBorder="1"/>
    <xf numFmtId="0" fontId="0" fillId="13" borderId="0" xfId="0" applyFill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14" fillId="0" borderId="0" xfId="0" applyFont="1"/>
    <xf numFmtId="0" fontId="10" fillId="13" borderId="0" xfId="0" applyFont="1" applyFill="1" applyAlignment="1">
      <alignment vertical="center" wrapText="1"/>
    </xf>
    <xf numFmtId="9" fontId="25" fillId="13" borderId="0" xfId="2" applyFont="1" applyFill="1" applyBorder="1" applyProtection="1"/>
    <xf numFmtId="0" fontId="20" fillId="13" borderId="0" xfId="3" applyFont="1" applyFill="1"/>
    <xf numFmtId="14" fontId="20" fillId="13" borderId="0" xfId="3" applyNumberFormat="1" applyFont="1" applyFill="1" applyAlignment="1">
      <alignment horizontal="left"/>
    </xf>
    <xf numFmtId="0" fontId="26" fillId="13" borderId="0" xfId="3" applyFont="1" applyFill="1" applyAlignment="1">
      <alignment horizontal="center"/>
    </xf>
    <xf numFmtId="0" fontId="22" fillId="13" borderId="0" xfId="0" applyFont="1" applyFill="1"/>
    <xf numFmtId="0" fontId="17" fillId="13" borderId="0" xfId="0" applyFont="1" applyFill="1"/>
    <xf numFmtId="0" fontId="26" fillId="13" borderId="0" xfId="3" applyFont="1" applyFill="1"/>
    <xf numFmtId="0" fontId="26" fillId="13" borderId="0" xfId="3" applyFont="1" applyFill="1" applyAlignment="1">
      <alignment horizontal="center" vertical="center"/>
    </xf>
    <xf numFmtId="0" fontId="26" fillId="13" borderId="0" xfId="3" applyFont="1" applyFill="1" applyAlignment="1">
      <alignment horizontal="left" vertical="center"/>
    </xf>
    <xf numFmtId="0" fontId="9" fillId="13" borderId="0" xfId="0" applyFont="1" applyFill="1"/>
    <xf numFmtId="0" fontId="9" fillId="13" borderId="0" xfId="0" applyFont="1" applyFill="1" applyAlignment="1">
      <alignment horizontal="center"/>
    </xf>
    <xf numFmtId="0" fontId="3" fillId="13" borderId="0" xfId="0" applyFont="1" applyFill="1" applyAlignment="1">
      <alignment horizontal="center" vertical="center"/>
    </xf>
    <xf numFmtId="0" fontId="8" fillId="13" borderId="0" xfId="0" applyFont="1" applyFill="1"/>
    <xf numFmtId="0" fontId="8" fillId="13" borderId="0" xfId="0" applyFont="1" applyFill="1" applyAlignment="1">
      <alignment horizontal="left"/>
    </xf>
    <xf numFmtId="0" fontId="8" fillId="13" borderId="0" xfId="0" applyFont="1" applyFill="1" applyAlignment="1">
      <alignment horizontal="center"/>
    </xf>
    <xf numFmtId="0" fontId="8" fillId="13" borderId="0" xfId="0" applyFont="1" applyFill="1" applyAlignment="1">
      <alignment horizontal="center" wrapText="1"/>
    </xf>
    <xf numFmtId="0" fontId="19" fillId="13" borderId="0" xfId="0" applyFont="1" applyFill="1" applyAlignment="1">
      <alignment horizontal="center" vertical="center"/>
    </xf>
    <xf numFmtId="0" fontId="4" fillId="0" borderId="0" xfId="0" applyFont="1"/>
    <xf numFmtId="0" fontId="3" fillId="5" borderId="0" xfId="0" applyFont="1" applyFill="1"/>
    <xf numFmtId="44" fontId="5" fillId="17" borderId="34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2" borderId="0" xfId="0" applyFont="1" applyFill="1"/>
    <xf numFmtId="0" fontId="5" fillId="5" borderId="0" xfId="0" applyFont="1" applyFill="1"/>
    <xf numFmtId="0" fontId="5" fillId="9" borderId="0" xfId="0" applyFont="1" applyFill="1"/>
    <xf numFmtId="0" fontId="5" fillId="6" borderId="0" xfId="0" applyFont="1" applyFill="1"/>
    <xf numFmtId="0" fontId="5" fillId="4" borderId="0" xfId="0" applyFont="1" applyFill="1"/>
    <xf numFmtId="0" fontId="5" fillId="3" borderId="0" xfId="0" applyFont="1" applyFill="1"/>
    <xf numFmtId="49" fontId="6" fillId="5" borderId="0" xfId="0" applyNumberFormat="1" applyFont="1" applyFill="1"/>
    <xf numFmtId="44" fontId="19" fillId="16" borderId="0" xfId="0" applyNumberFormat="1" applyFont="1" applyFill="1" applyAlignment="1">
      <alignment horizontal="center" vertical="center"/>
    </xf>
    <xf numFmtId="0" fontId="19" fillId="17" borderId="0" xfId="0" applyFont="1" applyFill="1" applyAlignment="1">
      <alignment horizontal="right"/>
    </xf>
    <xf numFmtId="44" fontId="19" fillId="17" borderId="0" xfId="0" applyNumberFormat="1" applyFont="1" applyFill="1" applyAlignment="1">
      <alignment horizontal="center" vertical="center"/>
    </xf>
    <xf numFmtId="1" fontId="20" fillId="13" borderId="28" xfId="0" applyNumberFormat="1" applyFont="1" applyFill="1" applyBorder="1" applyAlignment="1">
      <alignment horizontal="center" vertical="center"/>
    </xf>
    <xf numFmtId="44" fontId="20" fillId="13" borderId="29" xfId="0" applyNumberFormat="1" applyFont="1" applyFill="1" applyBorder="1" applyAlignment="1">
      <alignment horizontal="center" vertical="center"/>
    </xf>
    <xf numFmtId="1" fontId="26" fillId="17" borderId="9" xfId="1" applyNumberFormat="1" applyFont="1" applyFill="1" applyBorder="1" applyAlignment="1" applyProtection="1">
      <alignment horizontal="center" vertical="center"/>
    </xf>
    <xf numFmtId="0" fontId="20" fillId="13" borderId="12" xfId="0" applyFont="1" applyFill="1" applyBorder="1" applyAlignment="1">
      <alignment horizontal="right"/>
    </xf>
    <xf numFmtId="0" fontId="20" fillId="13" borderId="13" xfId="0" applyFont="1" applyFill="1" applyBorder="1" applyAlignment="1">
      <alignment horizontal="right"/>
    </xf>
    <xf numFmtId="0" fontId="22" fillId="17" borderId="6" xfId="0" applyFont="1" applyFill="1" applyBorder="1"/>
    <xf numFmtId="0" fontId="22" fillId="17" borderId="10" xfId="0" applyFont="1" applyFill="1" applyBorder="1"/>
    <xf numFmtId="0" fontId="22" fillId="17" borderId="7" xfId="0" applyFont="1" applyFill="1" applyBorder="1"/>
    <xf numFmtId="1" fontId="20" fillId="13" borderId="31" xfId="0" applyNumberFormat="1" applyFont="1" applyFill="1" applyBorder="1" applyAlignment="1">
      <alignment horizontal="center" vertical="center"/>
    </xf>
    <xf numFmtId="44" fontId="20" fillId="13" borderId="32" xfId="0" applyNumberFormat="1" applyFont="1" applyFill="1" applyBorder="1" applyAlignment="1">
      <alignment horizontal="center" vertical="center"/>
    </xf>
    <xf numFmtId="44" fontId="20" fillId="13" borderId="32" xfId="0" applyNumberFormat="1" applyFont="1" applyFill="1" applyBorder="1" applyAlignment="1">
      <alignment horizontal="center" vertical="center" wrapText="1"/>
    </xf>
    <xf numFmtId="0" fontId="22" fillId="17" borderId="0" xfId="0" applyFont="1" applyFill="1"/>
    <xf numFmtId="1" fontId="27" fillId="17" borderId="9" xfId="1" applyNumberFormat="1" applyFont="1" applyFill="1" applyBorder="1" applyAlignment="1" applyProtection="1">
      <alignment horizontal="center" vertical="center"/>
    </xf>
    <xf numFmtId="0" fontId="3" fillId="5" borderId="0" xfId="0" applyFont="1" applyFill="1" applyAlignment="1">
      <alignment horizontal="center"/>
    </xf>
    <xf numFmtId="44" fontId="23" fillId="17" borderId="20" xfId="1" applyFont="1" applyFill="1" applyBorder="1" applyProtection="1"/>
    <xf numFmtId="44" fontId="23" fillId="17" borderId="23" xfId="1" applyFont="1" applyFill="1" applyBorder="1" applyProtection="1"/>
    <xf numFmtId="44" fontId="23" fillId="16" borderId="26" xfId="0" applyNumberFormat="1" applyFont="1" applyFill="1" applyBorder="1"/>
    <xf numFmtId="0" fontId="24" fillId="13" borderId="0" xfId="0" applyFont="1" applyFill="1"/>
    <xf numFmtId="1" fontId="3" fillId="15" borderId="0" xfId="0" applyNumberFormat="1" applyFont="1" applyFill="1" applyProtection="1">
      <protection locked="0"/>
    </xf>
    <xf numFmtId="0" fontId="19" fillId="13" borderId="0" xfId="0" applyFont="1" applyFill="1" applyAlignment="1">
      <alignment horizontal="center" vertical="center" wrapText="1"/>
    </xf>
    <xf numFmtId="0" fontId="27" fillId="15" borderId="33" xfId="3" applyFont="1" applyFill="1" applyBorder="1" applyAlignment="1" applyProtection="1">
      <alignment horizontal="center" vertical="center"/>
      <protection locked="0"/>
    </xf>
    <xf numFmtId="44" fontId="27" fillId="15" borderId="33" xfId="1" applyFont="1" applyFill="1" applyBorder="1" applyAlignment="1" applyProtection="1">
      <alignment horizontal="center" vertical="center"/>
      <protection locked="0"/>
    </xf>
    <xf numFmtId="0" fontId="2" fillId="5" borderId="0" xfId="0" applyFont="1" applyFill="1"/>
    <xf numFmtId="0" fontId="2" fillId="0" borderId="0" xfId="0" applyFont="1"/>
    <xf numFmtId="49" fontId="30" fillId="0" borderId="0" xfId="0" applyNumberFormat="1" applyFont="1"/>
    <xf numFmtId="49" fontId="0" fillId="0" borderId="0" xfId="0" applyNumberFormat="1"/>
    <xf numFmtId="0" fontId="2" fillId="10" borderId="0" xfId="0" applyFont="1" applyFill="1"/>
    <xf numFmtId="17" fontId="2" fillId="7" borderId="0" xfId="0" applyNumberFormat="1" applyFont="1" applyFill="1"/>
    <xf numFmtId="17" fontId="2" fillId="8" borderId="0" xfId="0" applyNumberFormat="1" applyFont="1" applyFill="1"/>
    <xf numFmtId="0" fontId="31" fillId="9" borderId="0" xfId="0" applyFont="1" applyFill="1"/>
    <xf numFmtId="0" fontId="2" fillId="7" borderId="0" xfId="0" applyFont="1" applyFill="1"/>
    <xf numFmtId="0" fontId="2" fillId="10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9" borderId="0" xfId="0" applyFont="1" applyFill="1" applyAlignment="1">
      <alignment horizontal="center"/>
    </xf>
    <xf numFmtId="0" fontId="30" fillId="9" borderId="0" xfId="0" applyFont="1" applyFill="1" applyAlignment="1">
      <alignment horizontal="center"/>
    </xf>
    <xf numFmtId="0" fontId="2" fillId="12" borderId="0" xfId="0" applyFont="1" applyFill="1" applyAlignment="1">
      <alignment horizontal="center"/>
    </xf>
    <xf numFmtId="0" fontId="2" fillId="11" borderId="0" xfId="0" applyFont="1" applyFill="1" applyAlignment="1">
      <alignment horizontal="center"/>
    </xf>
    <xf numFmtId="0" fontId="30" fillId="11" borderId="0" xfId="0" applyFont="1" applyFill="1" applyAlignment="1">
      <alignment horizontal="center"/>
    </xf>
    <xf numFmtId="0" fontId="2" fillId="6" borderId="0" xfId="0" applyFont="1" applyFill="1"/>
    <xf numFmtId="0" fontId="30" fillId="6" borderId="0" xfId="0" applyFont="1" applyFill="1"/>
    <xf numFmtId="0" fontId="20" fillId="13" borderId="0" xfId="0" applyFont="1" applyFill="1"/>
    <xf numFmtId="0" fontId="1" fillId="5" borderId="0" xfId="0" applyFont="1" applyFill="1"/>
    <xf numFmtId="0" fontId="18" fillId="14" borderId="4" xfId="4" applyFont="1" applyFill="1" applyBorder="1" applyAlignment="1">
      <alignment horizontal="left" vertical="center" wrapText="1"/>
    </xf>
    <xf numFmtId="0" fontId="19" fillId="14" borderId="0" xfId="4" applyFont="1" applyFill="1" applyAlignment="1">
      <alignment horizontal="left" vertical="center" wrapText="1"/>
    </xf>
    <xf numFmtId="0" fontId="19" fillId="14" borderId="5" xfId="4" applyFont="1" applyFill="1" applyBorder="1" applyAlignment="1">
      <alignment horizontal="left" vertical="center" wrapText="1"/>
    </xf>
    <xf numFmtId="0" fontId="19" fillId="14" borderId="4" xfId="4" applyFont="1" applyFill="1" applyBorder="1" applyAlignment="1">
      <alignment horizontal="left" vertical="center" wrapText="1"/>
    </xf>
    <xf numFmtId="44" fontId="19" fillId="13" borderId="4" xfId="0" applyNumberFormat="1" applyFont="1" applyFill="1" applyBorder="1" applyAlignment="1">
      <alignment horizontal="right" vertical="center" wrapText="1"/>
    </xf>
    <xf numFmtId="44" fontId="19" fillId="13" borderId="0" xfId="0" applyNumberFormat="1" applyFont="1" applyFill="1" applyAlignment="1">
      <alignment horizontal="right" vertical="center" wrapText="1"/>
    </xf>
    <xf numFmtId="44" fontId="15" fillId="16" borderId="12" xfId="1" applyFont="1" applyFill="1" applyBorder="1" applyAlignment="1" applyProtection="1">
      <alignment horizontal="center" vertical="center"/>
    </xf>
    <xf numFmtId="44" fontId="15" fillId="16" borderId="13" xfId="1" applyFont="1" applyFill="1" applyBorder="1" applyAlignment="1" applyProtection="1">
      <alignment horizontal="center" vertical="center"/>
    </xf>
    <xf numFmtId="44" fontId="15" fillId="16" borderId="14" xfId="1" applyFont="1" applyFill="1" applyBorder="1" applyAlignment="1" applyProtection="1">
      <alignment horizontal="center" vertical="center"/>
    </xf>
    <xf numFmtId="0" fontId="0" fillId="13" borderId="6" xfId="0" applyFill="1" applyBorder="1" applyAlignment="1">
      <alignment horizontal="center"/>
    </xf>
    <xf numFmtId="0" fontId="0" fillId="13" borderId="10" xfId="0" applyFill="1" applyBorder="1" applyAlignment="1">
      <alignment horizontal="center"/>
    </xf>
    <xf numFmtId="0" fontId="10" fillId="13" borderId="1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11" fillId="13" borderId="3" xfId="0" applyFont="1" applyFill="1" applyBorder="1" applyAlignment="1">
      <alignment horizontal="center" vertical="center" wrapText="1"/>
    </xf>
    <xf numFmtId="0" fontId="11" fillId="13" borderId="4" xfId="0" applyFont="1" applyFill="1" applyBorder="1" applyAlignment="1">
      <alignment horizontal="center" vertical="center" wrapText="1"/>
    </xf>
    <xf numFmtId="0" fontId="11" fillId="13" borderId="0" xfId="0" applyFont="1" applyFill="1" applyAlignment="1">
      <alignment horizontal="center" vertical="center" wrapText="1"/>
    </xf>
    <xf numFmtId="0" fontId="11" fillId="13" borderId="5" xfId="0" applyFont="1" applyFill="1" applyBorder="1" applyAlignment="1">
      <alignment horizontal="center" vertical="center" wrapText="1"/>
    </xf>
    <xf numFmtId="0" fontId="12" fillId="13" borderId="2" xfId="0" applyFont="1" applyFill="1" applyBorder="1" applyAlignment="1">
      <alignment horizontal="left" vertical="center" wrapText="1"/>
    </xf>
    <xf numFmtId="0" fontId="15" fillId="13" borderId="2" xfId="0" applyFont="1" applyFill="1" applyBorder="1" applyAlignment="1">
      <alignment horizontal="left" vertical="center"/>
    </xf>
    <xf numFmtId="0" fontId="15" fillId="13" borderId="3" xfId="0" applyFont="1" applyFill="1" applyBorder="1" applyAlignment="1">
      <alignment horizontal="left" vertical="center"/>
    </xf>
    <xf numFmtId="0" fontId="15" fillId="13" borderId="0" xfId="0" applyFont="1" applyFill="1" applyAlignment="1">
      <alignment horizontal="left" vertical="center"/>
    </xf>
    <xf numFmtId="0" fontId="15" fillId="13" borderId="5" xfId="0" applyFont="1" applyFill="1" applyBorder="1" applyAlignment="1">
      <alignment horizontal="left" vertical="center"/>
    </xf>
    <xf numFmtId="0" fontId="15" fillId="13" borderId="10" xfId="0" applyFont="1" applyFill="1" applyBorder="1" applyAlignment="1">
      <alignment horizontal="left" vertical="center"/>
    </xf>
    <xf numFmtId="0" fontId="15" fillId="13" borderId="7" xfId="0" applyFont="1" applyFill="1" applyBorder="1" applyAlignment="1">
      <alignment horizontal="left" vertical="center"/>
    </xf>
    <xf numFmtId="44" fontId="4" fillId="15" borderId="1" xfId="0" applyNumberFormat="1" applyFont="1" applyFill="1" applyBorder="1" applyAlignment="1">
      <alignment horizontal="center" vertical="center" wrapText="1"/>
    </xf>
    <xf numFmtId="44" fontId="4" fillId="15" borderId="3" xfId="0" applyNumberFormat="1" applyFont="1" applyFill="1" applyBorder="1" applyAlignment="1">
      <alignment horizontal="center" vertical="center" wrapText="1"/>
    </xf>
    <xf numFmtId="44" fontId="4" fillId="15" borderId="6" xfId="0" applyNumberFormat="1" applyFont="1" applyFill="1" applyBorder="1" applyAlignment="1">
      <alignment horizontal="center" vertical="center" wrapText="1"/>
    </xf>
    <xf numFmtId="44" fontId="4" fillId="15" borderId="7" xfId="0" applyNumberFormat="1" applyFont="1" applyFill="1" applyBorder="1" applyAlignment="1">
      <alignment horizontal="center" vertical="center" wrapText="1"/>
    </xf>
    <xf numFmtId="0" fontId="10" fillId="13" borderId="0" xfId="3" applyFont="1" applyFill="1" applyAlignment="1">
      <alignment horizontal="center" vertical="center" wrapText="1"/>
    </xf>
    <xf numFmtId="0" fontId="10" fillId="13" borderId="0" xfId="3" applyFont="1" applyFill="1" applyAlignment="1">
      <alignment horizontal="center" vertical="center"/>
    </xf>
    <xf numFmtId="0" fontId="10" fillId="13" borderId="5" xfId="3" applyFont="1" applyFill="1" applyBorder="1" applyAlignment="1">
      <alignment horizontal="center" vertical="center"/>
    </xf>
    <xf numFmtId="0" fontId="8" fillId="13" borderId="0" xfId="3" applyFont="1" applyFill="1" applyAlignment="1">
      <alignment horizontal="right" vertical="top" wrapText="1"/>
    </xf>
    <xf numFmtId="0" fontId="8" fillId="15" borderId="9" xfId="3" applyFont="1" applyFill="1" applyBorder="1" applyAlignment="1" applyProtection="1">
      <alignment horizontal="left" vertical="top" wrapText="1"/>
      <protection locked="0"/>
    </xf>
    <xf numFmtId="0" fontId="8" fillId="15" borderId="11" xfId="3" applyFont="1" applyFill="1" applyBorder="1" applyAlignment="1" applyProtection="1">
      <alignment horizontal="left" vertical="top" wrapText="1"/>
      <protection locked="0"/>
    </xf>
    <xf numFmtId="0" fontId="26" fillId="15" borderId="24" xfId="0" applyFont="1" applyFill="1" applyBorder="1" applyAlignment="1" applyProtection="1">
      <alignment horizontal="center"/>
      <protection locked="0"/>
    </xf>
    <xf numFmtId="0" fontId="26" fillId="15" borderId="25" xfId="0" applyFont="1" applyFill="1" applyBorder="1" applyAlignment="1" applyProtection="1">
      <alignment horizontal="center"/>
      <protection locked="0"/>
    </xf>
    <xf numFmtId="0" fontId="26" fillId="15" borderId="26" xfId="0" applyFont="1" applyFill="1" applyBorder="1" applyAlignment="1" applyProtection="1">
      <alignment horizontal="center"/>
      <protection locked="0"/>
    </xf>
    <xf numFmtId="0" fontId="10" fillId="13" borderId="0" xfId="0" applyFont="1" applyFill="1" applyAlignment="1">
      <alignment horizontal="center" vertical="center" wrapText="1"/>
    </xf>
    <xf numFmtId="44" fontId="27" fillId="15" borderId="0" xfId="0" applyNumberFormat="1" applyFont="1" applyFill="1" applyAlignment="1">
      <alignment horizontal="center" vertical="center" wrapText="1"/>
    </xf>
    <xf numFmtId="0" fontId="18" fillId="14" borderId="4" xfId="4" applyFont="1" applyFill="1" applyBorder="1" applyAlignment="1">
      <alignment horizontal="center" vertical="center" wrapText="1"/>
    </xf>
    <xf numFmtId="0" fontId="18" fillId="14" borderId="0" xfId="4" applyFont="1" applyFill="1" applyAlignment="1">
      <alignment horizontal="center" vertical="center" wrapText="1"/>
    </xf>
    <xf numFmtId="0" fontId="23" fillId="16" borderId="24" xfId="0" applyFont="1" applyFill="1" applyBorder="1" applyAlignment="1">
      <alignment horizontal="right"/>
    </xf>
    <xf numFmtId="0" fontId="23" fillId="16" borderId="25" xfId="0" applyFont="1" applyFill="1" applyBorder="1" applyAlignment="1">
      <alignment horizontal="right"/>
    </xf>
    <xf numFmtId="0" fontId="19" fillId="13" borderId="15" xfId="0" applyFont="1" applyFill="1" applyBorder="1" applyAlignment="1">
      <alignment horizontal="center"/>
    </xf>
    <xf numFmtId="0" fontId="19" fillId="13" borderId="16" xfId="0" applyFont="1" applyFill="1" applyBorder="1" applyAlignment="1">
      <alignment horizontal="center"/>
    </xf>
    <xf numFmtId="0" fontId="19" fillId="13" borderId="17" xfId="0" applyFont="1" applyFill="1" applyBorder="1" applyAlignment="1">
      <alignment horizontal="center"/>
    </xf>
    <xf numFmtId="0" fontId="23" fillId="17" borderId="18" xfId="0" applyFont="1" applyFill="1" applyBorder="1"/>
    <xf numFmtId="0" fontId="23" fillId="17" borderId="19" xfId="0" applyFont="1" applyFill="1" applyBorder="1"/>
    <xf numFmtId="0" fontId="23" fillId="17" borderId="21" xfId="0" applyFont="1" applyFill="1" applyBorder="1" applyAlignment="1">
      <alignment horizontal="left"/>
    </xf>
    <xf numFmtId="0" fontId="23" fillId="17" borderId="22" xfId="0" applyFont="1" applyFill="1" applyBorder="1" applyAlignment="1">
      <alignment horizontal="left"/>
    </xf>
    <xf numFmtId="0" fontId="19" fillId="13" borderId="0" xfId="0" applyFont="1" applyFill="1" applyAlignment="1">
      <alignment horizontal="right"/>
    </xf>
    <xf numFmtId="0" fontId="19" fillId="13" borderId="2" xfId="0" applyFont="1" applyFill="1" applyBorder="1" applyAlignment="1">
      <alignment horizontal="center"/>
    </xf>
    <xf numFmtId="0" fontId="19" fillId="13" borderId="27" xfId="0" applyFont="1" applyFill="1" applyBorder="1" applyAlignment="1">
      <alignment horizontal="center"/>
    </xf>
    <xf numFmtId="0" fontId="26" fillId="17" borderId="4" xfId="0" applyFont="1" applyFill="1" applyBorder="1" applyAlignment="1">
      <alignment horizontal="center"/>
    </xf>
    <xf numFmtId="0" fontId="26" fillId="17" borderId="0" xfId="0" applyFont="1" applyFill="1" applyAlignment="1">
      <alignment horizontal="center"/>
    </xf>
    <xf numFmtId="0" fontId="26" fillId="17" borderId="5" xfId="0" applyFont="1" applyFill="1" applyBorder="1" applyAlignment="1">
      <alignment horizontal="center"/>
    </xf>
    <xf numFmtId="0" fontId="26" fillId="17" borderId="24" xfId="0" applyFont="1" applyFill="1" applyBorder="1" applyAlignment="1">
      <alignment horizontal="center" wrapText="1"/>
    </xf>
    <xf numFmtId="0" fontId="26" fillId="17" borderId="25" xfId="0" applyFont="1" applyFill="1" applyBorder="1" applyAlignment="1">
      <alignment horizontal="center" wrapText="1"/>
    </xf>
    <xf numFmtId="0" fontId="26" fillId="17" borderId="26" xfId="0" applyFont="1" applyFill="1" applyBorder="1" applyAlignment="1">
      <alignment horizontal="center" wrapText="1"/>
    </xf>
    <xf numFmtId="0" fontId="20" fillId="13" borderId="12" xfId="0" applyFont="1" applyFill="1" applyBorder="1" applyAlignment="1">
      <alignment horizontal="center" wrapText="1"/>
    </xf>
    <xf numFmtId="0" fontId="20" fillId="13" borderId="13" xfId="0" applyFont="1" applyFill="1" applyBorder="1" applyAlignment="1">
      <alignment horizontal="center" wrapText="1"/>
    </xf>
    <xf numFmtId="0" fontId="20" fillId="13" borderId="30" xfId="0" applyFont="1" applyFill="1" applyBorder="1" applyAlignment="1">
      <alignment horizontal="center" wrapText="1"/>
    </xf>
    <xf numFmtId="0" fontId="26" fillId="17" borderId="15" xfId="0" applyFont="1" applyFill="1" applyBorder="1" applyAlignment="1">
      <alignment horizontal="center" wrapText="1"/>
    </xf>
    <xf numFmtId="0" fontId="26" fillId="17" borderId="16" xfId="0" applyFont="1" applyFill="1" applyBorder="1" applyAlignment="1">
      <alignment horizontal="center" wrapText="1"/>
    </xf>
    <xf numFmtId="0" fontId="26" fillId="17" borderId="17" xfId="0" applyFont="1" applyFill="1" applyBorder="1" applyAlignment="1">
      <alignment horizontal="center" wrapText="1"/>
    </xf>
    <xf numFmtId="0" fontId="26" fillId="15" borderId="18" xfId="0" applyFont="1" applyFill="1" applyBorder="1" applyAlignment="1" applyProtection="1">
      <alignment horizontal="center"/>
      <protection locked="0"/>
    </xf>
    <xf numFmtId="0" fontId="26" fillId="15" borderId="19" xfId="0" applyFont="1" applyFill="1" applyBorder="1" applyAlignment="1" applyProtection="1">
      <alignment horizontal="center"/>
      <protection locked="0"/>
    </xf>
    <xf numFmtId="0" fontId="26" fillId="15" borderId="20" xfId="0" applyFont="1" applyFill="1" applyBorder="1" applyAlignment="1" applyProtection="1">
      <alignment horizontal="center"/>
      <protection locked="0"/>
    </xf>
  </cellXfs>
  <cellStyles count="5">
    <cellStyle name="Procent" xfId="2" builtinId="5"/>
    <cellStyle name="Standaard" xfId="0" builtinId="0"/>
    <cellStyle name="Standaard 10" xfId="4" xr:uid="{B1B43222-9CA3-496F-8CD4-0ED60CD1F452}"/>
    <cellStyle name="Standaard 2" xfId="3" xr:uid="{3632A6F4-A262-495F-86FE-DDF670A545E1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1051560" cy="274320"/>
    <xdr:pic>
      <xdr:nvPicPr>
        <xdr:cNvPr id="3" name="Afbeelding 2" descr="logo VRF">
          <a:extLst>
            <a:ext uri="{FF2B5EF4-FFF2-40B4-BE49-F238E27FC236}">
              <a16:creationId xmlns:a16="http://schemas.microsoft.com/office/drawing/2014/main" id="{DA736FA1-5EAE-475B-B95C-569124011CC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051560" cy="27432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9BEA6-D32F-4C04-9399-84D5D39BEA0F}">
  <dimension ref="A1:M24"/>
  <sheetViews>
    <sheetView showGridLines="0" zoomScale="115" zoomScaleNormal="115" workbookViewId="0">
      <selection activeCell="D23" sqref="D23:F23"/>
    </sheetView>
  </sheetViews>
  <sheetFormatPr defaultRowHeight="14.4" x14ac:dyDescent="0.3"/>
  <cols>
    <col min="2" max="2" width="35.33203125" bestFit="1" customWidth="1"/>
    <col min="3" max="3" width="21.33203125" customWidth="1"/>
  </cols>
  <sheetData>
    <row r="1" spans="1:13" ht="14.4" customHeight="1" x14ac:dyDescent="0.3">
      <c r="A1" s="118" t="s">
        <v>0</v>
      </c>
      <c r="B1" s="119"/>
      <c r="C1" s="119"/>
      <c r="D1" s="119"/>
      <c r="E1" s="119"/>
      <c r="F1" s="119"/>
      <c r="G1" s="120"/>
      <c r="H1" s="124" t="s">
        <v>267</v>
      </c>
      <c r="I1" s="125"/>
      <c r="J1" s="125"/>
      <c r="K1" s="125"/>
      <c r="L1" s="125"/>
      <c r="M1" s="126"/>
    </row>
    <row r="2" spans="1:13" x14ac:dyDescent="0.3">
      <c r="A2" s="121"/>
      <c r="B2" s="122"/>
      <c r="C2" s="122"/>
      <c r="D2" s="122"/>
      <c r="E2" s="122"/>
      <c r="F2" s="122"/>
      <c r="G2" s="123"/>
      <c r="H2" s="127"/>
      <c r="I2" s="127"/>
      <c r="J2" s="127"/>
      <c r="K2" s="127"/>
      <c r="L2" s="127"/>
      <c r="M2" s="128"/>
    </row>
    <row r="3" spans="1:13" x14ac:dyDescent="0.3">
      <c r="A3" s="121"/>
      <c r="B3" s="122"/>
      <c r="C3" s="122"/>
      <c r="D3" s="122"/>
      <c r="E3" s="122"/>
      <c r="F3" s="122"/>
      <c r="G3" s="123"/>
      <c r="H3" s="127"/>
      <c r="I3" s="127"/>
      <c r="J3" s="127"/>
      <c r="K3" s="127"/>
      <c r="L3" s="127"/>
      <c r="M3" s="128"/>
    </row>
    <row r="4" spans="1:13" x14ac:dyDescent="0.3">
      <c r="A4" s="121"/>
      <c r="B4" s="122"/>
      <c r="C4" s="122"/>
      <c r="D4" s="122"/>
      <c r="E4" s="122"/>
      <c r="F4" s="122"/>
      <c r="G4" s="123"/>
      <c r="H4" s="127"/>
      <c r="I4" s="127"/>
      <c r="J4" s="127"/>
      <c r="K4" s="127"/>
      <c r="L4" s="127"/>
      <c r="M4" s="128"/>
    </row>
    <row r="5" spans="1:13" ht="43.95" customHeight="1" thickBot="1" x14ac:dyDescent="0.35">
      <c r="A5" s="121"/>
      <c r="B5" s="122"/>
      <c r="C5" s="122"/>
      <c r="D5" s="122"/>
      <c r="E5" s="122"/>
      <c r="F5" s="122"/>
      <c r="G5" s="123"/>
      <c r="H5" s="127"/>
      <c r="I5" s="127"/>
      <c r="J5" s="127"/>
      <c r="K5" s="127"/>
      <c r="L5" s="127"/>
      <c r="M5" s="128"/>
    </row>
    <row r="6" spans="1:13" x14ac:dyDescent="0.3">
      <c r="A6" s="14"/>
      <c r="B6" s="15" t="s">
        <v>301</v>
      </c>
      <c r="C6" s="16"/>
      <c r="D6" s="131" t="s">
        <v>1</v>
      </c>
      <c r="E6" s="132"/>
      <c r="F6" s="17"/>
      <c r="G6" s="18"/>
      <c r="H6" s="127"/>
      <c r="I6" s="127"/>
      <c r="J6" s="127"/>
      <c r="K6" s="127"/>
      <c r="L6" s="127"/>
      <c r="M6" s="128"/>
    </row>
    <row r="7" spans="1:13" ht="15" thickBot="1" x14ac:dyDescent="0.35">
      <c r="A7" s="14"/>
      <c r="B7" s="19">
        <v>45877</v>
      </c>
      <c r="C7" s="16"/>
      <c r="D7" s="133"/>
      <c r="E7" s="134"/>
      <c r="F7" s="17"/>
      <c r="G7" s="18"/>
      <c r="H7" s="127"/>
      <c r="I7" s="127"/>
      <c r="J7" s="127"/>
      <c r="K7" s="127"/>
      <c r="L7" s="127"/>
      <c r="M7" s="128"/>
    </row>
    <row r="8" spans="1:13" x14ac:dyDescent="0.3">
      <c r="A8" s="14"/>
      <c r="B8" s="15" t="s">
        <v>2</v>
      </c>
      <c r="C8" s="16"/>
      <c r="D8" s="20"/>
      <c r="E8" s="21"/>
      <c r="F8" s="17"/>
      <c r="G8" s="18"/>
      <c r="H8" s="127"/>
      <c r="I8" s="127"/>
      <c r="J8" s="127"/>
      <c r="K8" s="127"/>
      <c r="L8" s="127"/>
      <c r="M8" s="128"/>
    </row>
    <row r="9" spans="1:13" ht="17.399999999999999" x14ac:dyDescent="0.3">
      <c r="A9" s="22"/>
      <c r="B9" s="135" t="s">
        <v>3</v>
      </c>
      <c r="C9" s="136"/>
      <c r="D9" s="136"/>
      <c r="E9" s="136"/>
      <c r="F9" s="136"/>
      <c r="G9" s="137"/>
      <c r="H9" s="127"/>
      <c r="I9" s="127"/>
      <c r="J9" s="127"/>
      <c r="K9" s="127"/>
      <c r="L9" s="127"/>
      <c r="M9" s="128"/>
    </row>
    <row r="10" spans="1:13" ht="15" thickBot="1" x14ac:dyDescent="0.35">
      <c r="A10" s="22"/>
      <c r="B10" s="23"/>
      <c r="C10" s="23"/>
      <c r="D10" s="23"/>
      <c r="E10" s="23"/>
      <c r="F10" s="23"/>
      <c r="G10" s="18"/>
      <c r="H10" s="127"/>
      <c r="I10" s="127"/>
      <c r="J10" s="127"/>
      <c r="K10" s="127"/>
      <c r="L10" s="127"/>
      <c r="M10" s="128"/>
    </row>
    <row r="11" spans="1:13" x14ac:dyDescent="0.3">
      <c r="A11" s="22"/>
      <c r="B11" s="24" t="s">
        <v>4</v>
      </c>
      <c r="C11" s="1"/>
      <c r="D11" s="23"/>
      <c r="E11" s="23"/>
      <c r="F11" s="23"/>
      <c r="G11" s="18"/>
      <c r="H11" s="127"/>
      <c r="I11" s="127"/>
      <c r="J11" s="127"/>
      <c r="K11" s="127"/>
      <c r="L11" s="127"/>
      <c r="M11" s="128"/>
    </row>
    <row r="12" spans="1:13" x14ac:dyDescent="0.3">
      <c r="A12" s="22"/>
      <c r="B12" s="24" t="s">
        <v>5</v>
      </c>
      <c r="C12" s="2"/>
      <c r="D12" s="23"/>
      <c r="E12" s="23"/>
      <c r="F12" s="23"/>
      <c r="G12" s="18"/>
      <c r="H12" s="127"/>
      <c r="I12" s="127"/>
      <c r="J12" s="127"/>
      <c r="K12" s="127"/>
      <c r="L12" s="127"/>
      <c r="M12" s="128"/>
    </row>
    <row r="13" spans="1:13" ht="15" thickBot="1" x14ac:dyDescent="0.35">
      <c r="A13" s="22"/>
      <c r="B13" s="138" t="s">
        <v>6</v>
      </c>
      <c r="C13" s="139"/>
      <c r="D13" s="23"/>
      <c r="E13" s="23"/>
      <c r="F13" s="23"/>
      <c r="G13" s="18"/>
      <c r="H13" s="129"/>
      <c r="I13" s="129"/>
      <c r="J13" s="129"/>
      <c r="K13" s="129"/>
      <c r="L13" s="129"/>
      <c r="M13" s="130"/>
    </row>
    <row r="14" spans="1:13" x14ac:dyDescent="0.3">
      <c r="A14" s="22"/>
      <c r="B14" s="138"/>
      <c r="C14" s="139"/>
      <c r="D14" s="23"/>
      <c r="E14" s="23"/>
      <c r="F14" s="23"/>
      <c r="G14" s="18"/>
    </row>
    <row r="15" spans="1:13" x14ac:dyDescent="0.3">
      <c r="A15" s="22"/>
      <c r="B15" s="23"/>
      <c r="C15" s="139"/>
      <c r="D15" s="23"/>
      <c r="E15" s="23"/>
      <c r="F15" s="23"/>
      <c r="G15" s="18"/>
    </row>
    <row r="16" spans="1:13" x14ac:dyDescent="0.3">
      <c r="A16" s="22"/>
      <c r="B16" s="23"/>
      <c r="C16" s="139"/>
      <c r="D16" s="23"/>
      <c r="E16" s="23"/>
      <c r="F16" s="23"/>
      <c r="G16" s="18"/>
    </row>
    <row r="17" spans="1:7" ht="15" thickBot="1" x14ac:dyDescent="0.35">
      <c r="A17" s="22"/>
      <c r="B17" s="23"/>
      <c r="C17" s="140"/>
      <c r="D17" s="23"/>
      <c r="E17" s="23"/>
      <c r="F17" s="23"/>
      <c r="G17" s="18"/>
    </row>
    <row r="18" spans="1:7" x14ac:dyDescent="0.3">
      <c r="A18" s="22"/>
      <c r="B18" s="23"/>
      <c r="C18" s="23"/>
      <c r="D18" s="23"/>
      <c r="E18" s="23"/>
      <c r="F18" s="23"/>
      <c r="G18" s="18"/>
    </row>
    <row r="19" spans="1:7" ht="19.95" customHeight="1" x14ac:dyDescent="0.3">
      <c r="A19" s="107" t="s">
        <v>7</v>
      </c>
      <c r="B19" s="108"/>
      <c r="C19" s="108"/>
      <c r="D19" s="108"/>
      <c r="E19" s="108"/>
      <c r="F19" s="108"/>
      <c r="G19" s="109"/>
    </row>
    <row r="20" spans="1:7" ht="19.95" customHeight="1" x14ac:dyDescent="0.3">
      <c r="A20" s="110"/>
      <c r="B20" s="108"/>
      <c r="C20" s="108"/>
      <c r="D20" s="108"/>
      <c r="E20" s="108"/>
      <c r="F20" s="108"/>
      <c r="G20" s="109"/>
    </row>
    <row r="21" spans="1:7" ht="19.95" customHeight="1" x14ac:dyDescent="0.3">
      <c r="A21" s="110"/>
      <c r="B21" s="108"/>
      <c r="C21" s="108"/>
      <c r="D21" s="108"/>
      <c r="E21" s="108"/>
      <c r="F21" s="108"/>
      <c r="G21" s="109"/>
    </row>
    <row r="22" spans="1:7" ht="16.2" thickBot="1" x14ac:dyDescent="0.35">
      <c r="A22" s="22"/>
      <c r="B22" s="23"/>
      <c r="C22" s="23"/>
      <c r="D22" s="23"/>
      <c r="E22" s="23"/>
      <c r="F22" s="23"/>
      <c r="G22" s="25" t="s">
        <v>8</v>
      </c>
    </row>
    <row r="23" spans="1:7" ht="16.2" thickBot="1" x14ac:dyDescent="0.35">
      <c r="A23" s="111" t="s">
        <v>9</v>
      </c>
      <c r="B23" s="112"/>
      <c r="C23" s="112"/>
      <c r="D23" s="113">
        <f>Prijzenblad!D147</f>
        <v>0</v>
      </c>
      <c r="E23" s="114"/>
      <c r="F23" s="115"/>
      <c r="G23" s="26">
        <v>70</v>
      </c>
    </row>
    <row r="24" spans="1:7" ht="15" thickBot="1" x14ac:dyDescent="0.35">
      <c r="A24" s="116"/>
      <c r="B24" s="117"/>
      <c r="C24" s="117"/>
      <c r="D24" s="117"/>
      <c r="E24" s="117"/>
      <c r="F24" s="117"/>
      <c r="G24" s="27"/>
    </row>
  </sheetData>
  <sheetProtection algorithmName="SHA-512" hashValue="kdGMKQ0ma01r0wXo5LFxw/6he57JigUDLIBM5PnivvOBd2Q7XT6ATnMvIa0s6Ev0szxbhoKwFxv7h7erxe9fpg==" saltValue="mHR7RHizpXkV6lVp7FgsCg==" spinCount="100000" sheet="1" formatColumns="0" formatRows="0"/>
  <mergeCells count="10">
    <mergeCell ref="H1:M13"/>
    <mergeCell ref="D6:E7"/>
    <mergeCell ref="B9:G9"/>
    <mergeCell ref="B13:B14"/>
    <mergeCell ref="C13:C17"/>
    <mergeCell ref="A19:G21"/>
    <mergeCell ref="A23:C23"/>
    <mergeCell ref="D23:F23"/>
    <mergeCell ref="A24:F24"/>
    <mergeCell ref="A1:G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FE47-7632-4FA2-A260-72DFEF22975E}">
  <dimension ref="A1:EB148"/>
  <sheetViews>
    <sheetView showGridLines="0" tabSelected="1" topLeftCell="A80" zoomScale="55" zoomScaleNormal="55" workbookViewId="0">
      <selection activeCell="I134" sqref="I134"/>
    </sheetView>
  </sheetViews>
  <sheetFormatPr defaultColWidth="9.33203125" defaultRowHeight="12.75" customHeight="1" x14ac:dyDescent="0.25"/>
  <cols>
    <col min="1" max="1" width="55.44140625" style="51" bestFit="1" customWidth="1"/>
    <col min="2" max="2" width="20.44140625" style="29" bestFit="1" customWidth="1"/>
    <col min="3" max="3" width="20.44140625" style="51" bestFit="1" customWidth="1"/>
    <col min="4" max="4" width="31.6640625" style="51" customWidth="1"/>
    <col min="5" max="5" width="25.21875" style="51" bestFit="1" customWidth="1"/>
    <col min="6" max="6" width="29.44140625" style="77" bestFit="1" customWidth="1"/>
    <col min="7" max="7" width="23" style="77" customWidth="1"/>
    <col min="8" max="8" width="27.33203125" style="29" bestFit="1" customWidth="1"/>
    <col min="9" max="9" width="27.88671875" style="29" bestFit="1" customWidth="1"/>
    <col min="10" max="10" width="24.88671875" style="29" customWidth="1"/>
    <col min="11" max="15" width="19.6640625" style="30" customWidth="1"/>
    <col min="16" max="16384" width="9.33203125" style="29"/>
  </cols>
  <sheetData>
    <row r="1" spans="1:132" ht="12.75" customHeight="1" x14ac:dyDescent="0.3">
      <c r="A1" s="28"/>
      <c r="B1" s="28"/>
      <c r="C1" s="28"/>
      <c r="D1" s="28"/>
      <c r="E1" s="28"/>
      <c r="F1" s="28"/>
      <c r="G1" s="28"/>
      <c r="H1" s="28"/>
      <c r="I1" s="28"/>
      <c r="N1" s="31" t="s">
        <v>274</v>
      </c>
      <c r="O1" s="31">
        <v>36</v>
      </c>
    </row>
    <row r="2" spans="1:132" ht="12.75" customHeight="1" x14ac:dyDescent="0.3">
      <c r="A2" s="28"/>
      <c r="B2" s="144" t="s">
        <v>0</v>
      </c>
      <c r="C2" s="144"/>
      <c r="D2" s="144"/>
      <c r="E2" s="144"/>
      <c r="F2" s="32"/>
      <c r="G2" s="32"/>
      <c r="H2" s="32"/>
      <c r="I2" s="33">
        <v>0</v>
      </c>
    </row>
    <row r="3" spans="1:132" ht="12.75" customHeight="1" x14ac:dyDescent="0.3">
      <c r="A3" s="28"/>
      <c r="B3" s="144"/>
      <c r="C3" s="144"/>
      <c r="D3" s="144"/>
      <c r="E3" s="144"/>
      <c r="F3" s="32"/>
      <c r="G3" s="32"/>
      <c r="H3" s="32"/>
      <c r="I3" s="33">
        <v>0.09</v>
      </c>
    </row>
    <row r="4" spans="1:132" ht="12.75" customHeight="1" x14ac:dyDescent="0.3">
      <c r="A4" s="28"/>
      <c r="B4" s="144"/>
      <c r="C4" s="144"/>
      <c r="D4" s="144"/>
      <c r="E4" s="144"/>
      <c r="F4" s="32"/>
      <c r="G4" s="32"/>
      <c r="H4" s="32"/>
      <c r="I4" s="33">
        <v>0.21</v>
      </c>
    </row>
    <row r="5" spans="1:132" ht="12.75" customHeight="1" x14ac:dyDescent="0.3">
      <c r="A5" s="34" t="str">
        <f>'Voorblad prijzenblad'!B6</f>
        <v>Versie 4.0</v>
      </c>
      <c r="B5" s="145" t="s">
        <v>10</v>
      </c>
      <c r="C5" s="145"/>
      <c r="D5" s="145"/>
      <c r="E5" s="145"/>
      <c r="F5" s="32"/>
      <c r="G5" s="32"/>
      <c r="H5" s="32"/>
      <c r="I5" s="28"/>
    </row>
    <row r="6" spans="1:132" ht="12.75" customHeight="1" x14ac:dyDescent="0.3">
      <c r="A6" s="35">
        <f>'Voorblad prijzenblad'!B7</f>
        <v>45877</v>
      </c>
      <c r="B6" s="145"/>
      <c r="C6" s="145"/>
      <c r="D6" s="145"/>
      <c r="E6" s="145"/>
      <c r="F6" s="32"/>
      <c r="G6" s="36"/>
      <c r="H6" s="37"/>
      <c r="I6" s="38"/>
    </row>
    <row r="7" spans="1:132" ht="19.2" customHeight="1" x14ac:dyDescent="0.3">
      <c r="A7" s="105" t="str">
        <f>'Voorblad prijzenblad'!B8</f>
        <v>TN-Kenmerk 530315</v>
      </c>
      <c r="B7" s="145"/>
      <c r="C7" s="145"/>
      <c r="D7" s="145"/>
      <c r="E7" s="145"/>
      <c r="F7" s="32"/>
      <c r="G7" s="36"/>
      <c r="H7" s="37"/>
      <c r="I7" s="38"/>
    </row>
    <row r="8" spans="1:132" ht="12.75" customHeight="1" x14ac:dyDescent="0.3">
      <c r="A8" s="38"/>
      <c r="B8" s="39"/>
      <c r="C8" s="39"/>
      <c r="D8" s="40"/>
      <c r="E8" s="41"/>
      <c r="F8" s="32"/>
      <c r="G8" s="36"/>
      <c r="H8" s="37"/>
      <c r="I8" s="38"/>
    </row>
    <row r="9" spans="1:132" ht="12.75" customHeight="1" x14ac:dyDescent="0.3">
      <c r="A9" s="28"/>
      <c r="B9" s="37"/>
      <c r="C9" s="37"/>
      <c r="D9" s="37"/>
      <c r="E9" s="37"/>
      <c r="F9" s="37"/>
      <c r="G9" s="37"/>
      <c r="H9" s="37"/>
      <c r="I9" s="28"/>
    </row>
    <row r="10" spans="1:132" ht="13.2" x14ac:dyDescent="0.25">
      <c r="A10" s="146" t="s">
        <v>7</v>
      </c>
      <c r="B10" s="147"/>
      <c r="C10" s="147"/>
      <c r="D10" s="147"/>
      <c r="E10" s="147"/>
      <c r="F10" s="147"/>
      <c r="G10" s="147"/>
      <c r="H10" s="147"/>
      <c r="I10" s="147"/>
    </row>
    <row r="11" spans="1:132" ht="13.2" x14ac:dyDescent="0.25">
      <c r="A11" s="146"/>
      <c r="B11" s="147"/>
      <c r="C11" s="147"/>
      <c r="D11" s="147"/>
      <c r="E11" s="147"/>
      <c r="F11" s="147"/>
      <c r="G11" s="147"/>
      <c r="H11" s="147"/>
      <c r="I11" s="147"/>
    </row>
    <row r="12" spans="1:132" ht="13.2" x14ac:dyDescent="0.25">
      <c r="A12" s="146"/>
      <c r="B12" s="147"/>
      <c r="C12" s="147"/>
      <c r="D12" s="147"/>
      <c r="E12" s="147"/>
      <c r="F12" s="147"/>
      <c r="G12" s="147"/>
      <c r="H12" s="147"/>
      <c r="I12" s="147"/>
    </row>
    <row r="13" spans="1:132" ht="12.75" customHeight="1" x14ac:dyDescent="0.25">
      <c r="A13" s="42"/>
      <c r="B13" s="42"/>
      <c r="C13" s="42"/>
      <c r="D13" s="42"/>
      <c r="E13" s="42"/>
      <c r="F13" s="43"/>
      <c r="G13" s="43"/>
      <c r="H13" s="42"/>
      <c r="I13" s="44"/>
      <c r="J13" s="44"/>
      <c r="K13" s="44"/>
      <c r="L13" s="44"/>
      <c r="M13" s="44"/>
      <c r="N13" s="29"/>
      <c r="O13" s="29"/>
    </row>
    <row r="14" spans="1:132" s="50" customFormat="1" ht="70.8" customHeight="1" thickBot="1" x14ac:dyDescent="0.3">
      <c r="A14" s="45" t="s">
        <v>11</v>
      </c>
      <c r="B14" s="45" t="s">
        <v>12</v>
      </c>
      <c r="C14" s="45" t="s">
        <v>13</v>
      </c>
      <c r="D14" s="46" t="s">
        <v>14</v>
      </c>
      <c r="E14" s="46" t="s">
        <v>15</v>
      </c>
      <c r="F14" s="47" t="s">
        <v>16</v>
      </c>
      <c r="G14" s="48" t="s">
        <v>17</v>
      </c>
      <c r="H14" s="45" t="s">
        <v>18</v>
      </c>
      <c r="I14" s="83" t="s">
        <v>281</v>
      </c>
      <c r="J14" s="83" t="s">
        <v>280</v>
      </c>
      <c r="K14" s="49" t="s">
        <v>19</v>
      </c>
      <c r="L14" s="49" t="s">
        <v>20</v>
      </c>
      <c r="M14" s="49" t="s">
        <v>21</v>
      </c>
    </row>
    <row r="15" spans="1:132" s="54" customFormat="1" ht="15" thickBot="1" x14ac:dyDescent="0.35">
      <c r="A15" s="86" t="s">
        <v>22</v>
      </c>
      <c r="B15" s="86" t="s">
        <v>23</v>
      </c>
      <c r="C15" s="86" t="s">
        <v>24</v>
      </c>
      <c r="D15" t="s">
        <v>25</v>
      </c>
      <c r="E15" s="90" t="s">
        <v>26</v>
      </c>
      <c r="F15" s="95" t="s">
        <v>27</v>
      </c>
      <c r="G15" s="100" t="s">
        <v>28</v>
      </c>
      <c r="H15" s="103" t="s">
        <v>29</v>
      </c>
      <c r="I15" s="12"/>
      <c r="J15" s="12"/>
      <c r="K15" s="13"/>
      <c r="L15" s="13"/>
      <c r="M15" s="52">
        <f>K15+(L15*$O$1)</f>
        <v>0</v>
      </c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3"/>
      <c r="CS15" s="53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  <c r="DH15" s="53"/>
      <c r="DI15" s="53"/>
      <c r="DJ15" s="53"/>
      <c r="DK15" s="53"/>
      <c r="DL15" s="53"/>
      <c r="DM15" s="53"/>
      <c r="DN15" s="53"/>
      <c r="DO15" s="53"/>
      <c r="DP15" s="53"/>
      <c r="DQ15" s="53"/>
      <c r="DR15" s="53"/>
      <c r="DS15" s="53"/>
      <c r="DT15" s="53"/>
      <c r="DU15" s="53"/>
      <c r="DV15" s="53"/>
      <c r="DW15" s="53"/>
      <c r="DX15" s="53"/>
      <c r="DY15" s="53"/>
      <c r="DZ15" s="53"/>
      <c r="EA15" s="53"/>
      <c r="EB15" s="53"/>
    </row>
    <row r="16" spans="1:132" s="55" customFormat="1" ht="13.8" thickBot="1" x14ac:dyDescent="0.3">
      <c r="A16" s="86" t="s">
        <v>30</v>
      </c>
      <c r="B16" s="86" t="s">
        <v>23</v>
      </c>
      <c r="C16" s="86" t="s">
        <v>31</v>
      </c>
      <c r="D16" s="86" t="s">
        <v>23</v>
      </c>
      <c r="E16" s="91" t="s">
        <v>32</v>
      </c>
      <c r="F16" s="96" t="s">
        <v>33</v>
      </c>
      <c r="G16" s="100" t="s">
        <v>28</v>
      </c>
      <c r="H16" s="103" t="s">
        <v>34</v>
      </c>
      <c r="I16" s="12"/>
      <c r="J16" s="12"/>
      <c r="K16" s="13"/>
      <c r="L16" s="13"/>
      <c r="M16" s="52">
        <f>K16+(L16*$O$1)</f>
        <v>0</v>
      </c>
    </row>
    <row r="17" spans="1:132" s="54" customFormat="1" ht="13.8" thickBot="1" x14ac:dyDescent="0.3">
      <c r="A17" s="86" t="s">
        <v>35</v>
      </c>
      <c r="B17" s="87" t="s">
        <v>23</v>
      </c>
      <c r="C17" s="86" t="s">
        <v>36</v>
      </c>
      <c r="D17" s="86" t="s">
        <v>23</v>
      </c>
      <c r="E17" s="91" t="s">
        <v>32</v>
      </c>
      <c r="F17" s="96" t="s">
        <v>33</v>
      </c>
      <c r="G17" s="100" t="s">
        <v>28</v>
      </c>
      <c r="H17" s="103" t="s">
        <v>34</v>
      </c>
      <c r="I17" s="12"/>
      <c r="J17" s="12"/>
      <c r="K17" s="13"/>
      <c r="L17" s="13"/>
      <c r="M17" s="52">
        <f t="shared" ref="M17:M79" si="0">K17+(L17*$O$1)</f>
        <v>0</v>
      </c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  <c r="CZ17" s="53"/>
      <c r="DA17" s="53"/>
      <c r="DB17" s="53"/>
      <c r="DC17" s="53"/>
      <c r="DD17" s="53"/>
      <c r="DE17" s="53"/>
      <c r="DF17" s="53"/>
      <c r="DG17" s="53"/>
      <c r="DH17" s="53"/>
      <c r="DI17" s="53"/>
      <c r="DJ17" s="53"/>
      <c r="DK17" s="53"/>
      <c r="DL17" s="53"/>
      <c r="DM17" s="53"/>
      <c r="DN17" s="53"/>
      <c r="DO17" s="53"/>
      <c r="DP17" s="53"/>
      <c r="DQ17" s="53"/>
      <c r="DR17" s="53"/>
      <c r="DS17" s="53"/>
      <c r="DT17" s="53"/>
      <c r="DU17" s="53"/>
      <c r="DV17" s="53"/>
      <c r="DW17" s="53"/>
      <c r="DX17" s="53"/>
      <c r="DY17" s="53"/>
      <c r="DZ17" s="53"/>
      <c r="EA17" s="53"/>
      <c r="EB17" s="53"/>
    </row>
    <row r="18" spans="1:132" s="54" customFormat="1" ht="13.8" thickBot="1" x14ac:dyDescent="0.3">
      <c r="A18" s="86" t="s">
        <v>37</v>
      </c>
      <c r="B18" s="87" t="s">
        <v>23</v>
      </c>
      <c r="C18" s="86" t="s">
        <v>38</v>
      </c>
      <c r="D18" s="106" t="s">
        <v>23</v>
      </c>
      <c r="E18" s="91" t="s">
        <v>32</v>
      </c>
      <c r="F18" s="96" t="s">
        <v>33</v>
      </c>
      <c r="G18" s="100" t="s">
        <v>28</v>
      </c>
      <c r="H18" s="103" t="s">
        <v>29</v>
      </c>
      <c r="I18" s="12"/>
      <c r="J18" s="12"/>
      <c r="K18" s="13"/>
      <c r="L18" s="13"/>
      <c r="M18" s="52">
        <f t="shared" si="0"/>
        <v>0</v>
      </c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s="53"/>
      <c r="DU18" s="53"/>
      <c r="DV18" s="53"/>
      <c r="DW18" s="53"/>
      <c r="DX18" s="53"/>
      <c r="DY18" s="53"/>
      <c r="DZ18" s="53"/>
      <c r="EA18" s="53"/>
      <c r="EB18" s="53"/>
    </row>
    <row r="19" spans="1:132" s="54" customFormat="1" ht="13.8" thickBot="1" x14ac:dyDescent="0.3">
      <c r="A19" s="86" t="s">
        <v>39</v>
      </c>
      <c r="B19" s="87" t="s">
        <v>40</v>
      </c>
      <c r="C19" s="86" t="s">
        <v>41</v>
      </c>
      <c r="D19" s="86" t="s">
        <v>196</v>
      </c>
      <c r="E19" s="92" t="s">
        <v>43</v>
      </c>
      <c r="F19" s="97" t="s">
        <v>44</v>
      </c>
      <c r="G19" s="100" t="s">
        <v>28</v>
      </c>
      <c r="H19" s="103" t="s">
        <v>29</v>
      </c>
      <c r="I19" s="12"/>
      <c r="J19" s="12"/>
      <c r="K19" s="13"/>
      <c r="L19" s="13"/>
      <c r="M19" s="52">
        <f t="shared" si="0"/>
        <v>0</v>
      </c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  <c r="DH19" s="53"/>
      <c r="DI19" s="53"/>
      <c r="DJ19" s="53"/>
      <c r="DK19" s="53"/>
      <c r="DL19" s="53"/>
      <c r="DM19" s="53"/>
      <c r="DN19" s="53"/>
      <c r="DO19" s="53"/>
      <c r="DP19" s="53"/>
      <c r="DQ19" s="53"/>
      <c r="DR19" s="53"/>
      <c r="DS19" s="53"/>
      <c r="DT19" s="53"/>
      <c r="DU19" s="53"/>
      <c r="DV19" s="53"/>
      <c r="DW19" s="53"/>
      <c r="DX19" s="53"/>
      <c r="DY19" s="53"/>
      <c r="DZ19" s="53"/>
      <c r="EA19" s="53"/>
      <c r="EB19" s="53"/>
    </row>
    <row r="20" spans="1:132" s="54" customFormat="1" ht="13.8" thickBot="1" x14ac:dyDescent="0.3">
      <c r="A20" s="55" t="s">
        <v>45</v>
      </c>
      <c r="B20" s="55" t="s">
        <v>40</v>
      </c>
      <c r="C20" s="55" t="s">
        <v>46</v>
      </c>
      <c r="D20" s="55" t="s">
        <v>47</v>
      </c>
      <c r="E20" s="56" t="s">
        <v>48</v>
      </c>
      <c r="F20" s="98" t="s">
        <v>49</v>
      </c>
      <c r="G20" s="100" t="s">
        <v>28</v>
      </c>
      <c r="H20" s="57" t="s">
        <v>50</v>
      </c>
      <c r="I20" s="12"/>
      <c r="J20" s="12"/>
      <c r="K20" s="13"/>
      <c r="L20" s="13"/>
      <c r="M20" s="52">
        <f t="shared" si="0"/>
        <v>0</v>
      </c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  <c r="DH20" s="53"/>
      <c r="DI20" s="53"/>
      <c r="DJ20" s="53"/>
      <c r="DK20" s="53"/>
      <c r="DL20" s="53"/>
      <c r="DM20" s="53"/>
      <c r="DN20" s="53"/>
      <c r="DO20" s="53"/>
      <c r="DP20" s="53"/>
      <c r="DQ20" s="53"/>
      <c r="DR20" s="53"/>
      <c r="DS20" s="53"/>
      <c r="DT20" s="53"/>
      <c r="DU20" s="53"/>
      <c r="DV20" s="53"/>
      <c r="DW20" s="53"/>
      <c r="DX20" s="53"/>
      <c r="DY20" s="53"/>
      <c r="DZ20" s="53"/>
      <c r="EA20" s="53"/>
      <c r="EB20" s="53"/>
    </row>
    <row r="21" spans="1:132" s="54" customFormat="1" ht="13.8" thickBot="1" x14ac:dyDescent="0.3">
      <c r="A21" s="55" t="s">
        <v>51</v>
      </c>
      <c r="B21" s="55" t="s">
        <v>40</v>
      </c>
      <c r="C21" s="55" t="s">
        <v>52</v>
      </c>
      <c r="D21" s="55" t="s">
        <v>47</v>
      </c>
      <c r="E21" s="56" t="s">
        <v>48</v>
      </c>
      <c r="F21" s="98" t="s">
        <v>49</v>
      </c>
      <c r="G21" s="100" t="s">
        <v>28</v>
      </c>
      <c r="H21" s="57" t="s">
        <v>53</v>
      </c>
      <c r="I21" s="12"/>
      <c r="J21" s="12"/>
      <c r="K21" s="13"/>
      <c r="L21" s="13"/>
      <c r="M21" s="52">
        <f t="shared" si="0"/>
        <v>0</v>
      </c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3"/>
      <c r="BZ21" s="53"/>
      <c r="CA21" s="53"/>
      <c r="CB21" s="53"/>
      <c r="CC21" s="53"/>
      <c r="CD21" s="53"/>
      <c r="CE21" s="53"/>
      <c r="CF21" s="53"/>
      <c r="CG21" s="53"/>
      <c r="CH21" s="53"/>
      <c r="CI21" s="53"/>
      <c r="CJ21" s="53"/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  <c r="CV21" s="53"/>
      <c r="CW21" s="53"/>
      <c r="CX21" s="53"/>
      <c r="CY21" s="53"/>
      <c r="CZ21" s="53"/>
      <c r="DA21" s="53"/>
      <c r="DB21" s="53"/>
      <c r="DC21" s="53"/>
      <c r="DD21" s="53"/>
      <c r="DE21" s="53"/>
      <c r="DF21" s="53"/>
      <c r="DG21" s="53"/>
      <c r="DH21" s="53"/>
      <c r="DI21" s="53"/>
      <c r="DJ21" s="53"/>
      <c r="DK21" s="53"/>
      <c r="DL21" s="53"/>
      <c r="DM21" s="53"/>
      <c r="DN21" s="53"/>
      <c r="DO21" s="53"/>
      <c r="DP21" s="53"/>
      <c r="DQ21" s="53"/>
      <c r="DR21" s="53"/>
      <c r="DS21" s="53"/>
      <c r="DT21" s="53"/>
      <c r="DU21" s="53"/>
      <c r="DV21" s="53"/>
      <c r="DW21" s="53"/>
      <c r="DX21" s="53"/>
      <c r="DY21" s="53"/>
      <c r="DZ21" s="53"/>
      <c r="EA21" s="53"/>
      <c r="EB21" s="53"/>
    </row>
    <row r="22" spans="1:132" s="54" customFormat="1" ht="13.8" thickBot="1" x14ac:dyDescent="0.3">
      <c r="A22" s="55" t="s">
        <v>54</v>
      </c>
      <c r="B22" s="55" t="s">
        <v>40</v>
      </c>
      <c r="C22" s="55" t="s">
        <v>55</v>
      </c>
      <c r="D22" s="55" t="s">
        <v>47</v>
      </c>
      <c r="E22" s="56" t="s">
        <v>48</v>
      </c>
      <c r="F22" s="98" t="s">
        <v>49</v>
      </c>
      <c r="G22" s="100" t="s">
        <v>28</v>
      </c>
      <c r="H22" s="57" t="s">
        <v>53</v>
      </c>
      <c r="I22" s="12"/>
      <c r="J22" s="12"/>
      <c r="K22" s="13"/>
      <c r="L22" s="13"/>
      <c r="M22" s="52">
        <f t="shared" si="0"/>
        <v>0</v>
      </c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53"/>
      <c r="CH22" s="53"/>
      <c r="CI22" s="53"/>
      <c r="CJ22" s="53"/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53"/>
      <c r="CW22" s="53"/>
      <c r="CX22" s="53"/>
      <c r="CY22" s="53"/>
      <c r="CZ22" s="53"/>
      <c r="DA22" s="53"/>
      <c r="DB22" s="53"/>
      <c r="DC22" s="53"/>
      <c r="DD22" s="53"/>
      <c r="DE22" s="53"/>
      <c r="DF22" s="53"/>
      <c r="DG22" s="53"/>
      <c r="DH22" s="53"/>
      <c r="DI22" s="53"/>
      <c r="DJ22" s="53"/>
      <c r="DK22" s="53"/>
      <c r="DL22" s="53"/>
      <c r="DM22" s="53"/>
      <c r="DN22" s="53"/>
      <c r="DO22" s="53"/>
      <c r="DP22" s="53"/>
      <c r="DQ22" s="53"/>
      <c r="DR22" s="53"/>
      <c r="DS22" s="53"/>
      <c r="DT22" s="53"/>
      <c r="DU22" s="53"/>
      <c r="DV22" s="53"/>
      <c r="DW22" s="53"/>
      <c r="DX22" s="53"/>
      <c r="DY22" s="53"/>
      <c r="DZ22" s="53"/>
      <c r="EA22" s="53"/>
      <c r="EB22" s="53"/>
    </row>
    <row r="23" spans="1:132" s="54" customFormat="1" ht="13.8" thickBot="1" x14ac:dyDescent="0.3">
      <c r="A23" s="55" t="s">
        <v>56</v>
      </c>
      <c r="B23" s="55" t="s">
        <v>40</v>
      </c>
      <c r="C23" s="55" t="s">
        <v>57</v>
      </c>
      <c r="D23" s="55" t="s">
        <v>47</v>
      </c>
      <c r="E23" s="56" t="s">
        <v>48</v>
      </c>
      <c r="F23" s="98" t="s">
        <v>49</v>
      </c>
      <c r="G23" s="100" t="s">
        <v>28</v>
      </c>
      <c r="H23" s="57" t="s">
        <v>50</v>
      </c>
      <c r="I23" s="12"/>
      <c r="J23" s="12"/>
      <c r="K23" s="13"/>
      <c r="L23" s="13"/>
      <c r="M23" s="52">
        <f t="shared" si="0"/>
        <v>0</v>
      </c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  <c r="BP23" s="53"/>
      <c r="BQ23" s="53"/>
      <c r="BR23" s="53"/>
      <c r="BS23" s="53"/>
      <c r="BT23" s="53"/>
      <c r="BU23" s="53"/>
      <c r="BV23" s="53"/>
      <c r="BW23" s="53"/>
      <c r="BX23" s="53"/>
      <c r="BY23" s="53"/>
      <c r="BZ23" s="53"/>
      <c r="CA23" s="53"/>
      <c r="CB23" s="53"/>
      <c r="CC23" s="53"/>
      <c r="CD23" s="53"/>
      <c r="CE23" s="53"/>
      <c r="CF23" s="53"/>
      <c r="CG23" s="53"/>
      <c r="CH23" s="53"/>
      <c r="CI23" s="53"/>
      <c r="CJ23" s="53"/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  <c r="DB23" s="53"/>
      <c r="DC23" s="53"/>
      <c r="DD23" s="53"/>
      <c r="DE23" s="53"/>
      <c r="DF23" s="53"/>
      <c r="DG23" s="53"/>
      <c r="DH23" s="53"/>
      <c r="DI23" s="53"/>
      <c r="DJ23" s="53"/>
      <c r="DK23" s="53"/>
      <c r="DL23" s="53"/>
      <c r="DM23" s="53"/>
      <c r="DN23" s="53"/>
      <c r="DO23" s="53"/>
      <c r="DP23" s="53"/>
      <c r="DQ23" s="53"/>
      <c r="DR23" s="53"/>
      <c r="DS23" s="53"/>
      <c r="DT23" s="53"/>
      <c r="DU23" s="53"/>
      <c r="DV23" s="53"/>
      <c r="DW23" s="53"/>
      <c r="DX23" s="53"/>
      <c r="DY23" s="53"/>
      <c r="DZ23" s="53"/>
      <c r="EA23" s="53"/>
      <c r="EB23" s="53"/>
    </row>
    <row r="24" spans="1:132" s="54" customFormat="1" ht="13.8" thickBot="1" x14ac:dyDescent="0.3">
      <c r="A24" s="55" t="s">
        <v>58</v>
      </c>
      <c r="B24" s="55" t="s">
        <v>40</v>
      </c>
      <c r="C24" s="55" t="s">
        <v>59</v>
      </c>
      <c r="D24" s="55" t="s">
        <v>47</v>
      </c>
      <c r="E24" s="56" t="s">
        <v>48</v>
      </c>
      <c r="F24" s="98" t="s">
        <v>49</v>
      </c>
      <c r="G24" s="100" t="s">
        <v>28</v>
      </c>
      <c r="H24" s="57" t="s">
        <v>50</v>
      </c>
      <c r="I24" s="12"/>
      <c r="J24" s="12"/>
      <c r="K24" s="13"/>
      <c r="L24" s="13"/>
      <c r="M24" s="52">
        <f t="shared" si="0"/>
        <v>0</v>
      </c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</row>
    <row r="25" spans="1:132" s="54" customFormat="1" ht="13.8" thickBot="1" x14ac:dyDescent="0.3">
      <c r="A25" s="55" t="s">
        <v>60</v>
      </c>
      <c r="B25" s="55" t="s">
        <v>40</v>
      </c>
      <c r="C25" s="55" t="s">
        <v>61</v>
      </c>
      <c r="D25" s="55" t="s">
        <v>47</v>
      </c>
      <c r="E25" s="56" t="s">
        <v>48</v>
      </c>
      <c r="F25" s="98" t="s">
        <v>49</v>
      </c>
      <c r="G25" s="100" t="s">
        <v>28</v>
      </c>
      <c r="H25" s="57" t="s">
        <v>53</v>
      </c>
      <c r="I25" s="12"/>
      <c r="J25" s="12"/>
      <c r="K25" s="13"/>
      <c r="L25" s="13"/>
      <c r="M25" s="52">
        <f t="shared" si="0"/>
        <v>0</v>
      </c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53"/>
      <c r="DQ25" s="53"/>
      <c r="DR25" s="53"/>
      <c r="DS25" s="53"/>
      <c r="DT25" s="53"/>
      <c r="DU25" s="53"/>
      <c r="DV25" s="53"/>
      <c r="DW25" s="53"/>
      <c r="DX25" s="53"/>
      <c r="DY25" s="53"/>
      <c r="DZ25" s="53"/>
      <c r="EA25" s="53"/>
      <c r="EB25" s="53"/>
    </row>
    <row r="26" spans="1:132" s="54" customFormat="1" ht="13.8" thickBot="1" x14ac:dyDescent="0.3">
      <c r="A26" s="55" t="s">
        <v>62</v>
      </c>
      <c r="B26" s="55" t="s">
        <v>40</v>
      </c>
      <c r="C26" s="55" t="s">
        <v>63</v>
      </c>
      <c r="D26" s="55" t="s">
        <v>47</v>
      </c>
      <c r="E26" s="56" t="s">
        <v>48</v>
      </c>
      <c r="F26" s="98" t="s">
        <v>49</v>
      </c>
      <c r="G26" s="100" t="s">
        <v>28</v>
      </c>
      <c r="H26" s="57" t="s">
        <v>50</v>
      </c>
      <c r="I26" s="12"/>
      <c r="J26" s="12"/>
      <c r="K26" s="13"/>
      <c r="L26" s="13"/>
      <c r="M26" s="52">
        <f t="shared" si="0"/>
        <v>0</v>
      </c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M26" s="53"/>
      <c r="DN26" s="53"/>
      <c r="DO26" s="53"/>
      <c r="DP26" s="53"/>
      <c r="DQ26" s="53"/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</row>
    <row r="27" spans="1:132" s="54" customFormat="1" ht="13.8" thickBot="1" x14ac:dyDescent="0.3">
      <c r="A27" s="86" t="s">
        <v>64</v>
      </c>
      <c r="B27" s="87" t="s">
        <v>40</v>
      </c>
      <c r="C27" s="55" t="s">
        <v>65</v>
      </c>
      <c r="D27" s="55" t="s">
        <v>47</v>
      </c>
      <c r="E27" s="56" t="s">
        <v>48</v>
      </c>
      <c r="F27" s="98" t="s">
        <v>49</v>
      </c>
      <c r="G27" s="100" t="s">
        <v>28</v>
      </c>
      <c r="H27" s="103" t="s">
        <v>29</v>
      </c>
      <c r="I27" s="12"/>
      <c r="J27" s="12"/>
      <c r="K27" s="13"/>
      <c r="L27" s="13"/>
      <c r="M27" s="52">
        <f t="shared" si="0"/>
        <v>0</v>
      </c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  <c r="DI27" s="53"/>
      <c r="DJ27" s="53"/>
      <c r="DK27" s="53"/>
      <c r="DL27" s="53"/>
      <c r="DM27" s="53"/>
      <c r="DN27" s="53"/>
      <c r="DO27" s="53"/>
      <c r="DP27" s="53"/>
      <c r="DQ27" s="53"/>
      <c r="DR27" s="53"/>
      <c r="DS27" s="53"/>
      <c r="DT27" s="53"/>
      <c r="DU27" s="53"/>
      <c r="DV27" s="53"/>
      <c r="DW27" s="53"/>
      <c r="DX27" s="53"/>
      <c r="DY27" s="53"/>
      <c r="DZ27" s="53"/>
      <c r="EA27" s="53"/>
      <c r="EB27" s="53"/>
    </row>
    <row r="28" spans="1:132" s="54" customFormat="1" ht="13.8" thickBot="1" x14ac:dyDescent="0.3">
      <c r="A28" s="55" t="s">
        <v>66</v>
      </c>
      <c r="B28" s="55" t="s">
        <v>40</v>
      </c>
      <c r="C28" s="55" t="s">
        <v>67</v>
      </c>
      <c r="D28" s="55" t="s">
        <v>47</v>
      </c>
      <c r="E28" s="56" t="s">
        <v>48</v>
      </c>
      <c r="F28" s="98" t="s">
        <v>49</v>
      </c>
      <c r="G28" s="100" t="s">
        <v>28</v>
      </c>
      <c r="H28" s="57" t="s">
        <v>53</v>
      </c>
      <c r="I28" s="12"/>
      <c r="J28" s="12"/>
      <c r="K28" s="13"/>
      <c r="L28" s="13"/>
      <c r="M28" s="52">
        <f t="shared" si="0"/>
        <v>0</v>
      </c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</row>
    <row r="29" spans="1:132" s="58" customFormat="1" ht="13.8" thickBot="1" x14ac:dyDescent="0.3">
      <c r="A29" s="55" t="s">
        <v>68</v>
      </c>
      <c r="B29" s="55" t="s">
        <v>40</v>
      </c>
      <c r="C29" s="55" t="s">
        <v>69</v>
      </c>
      <c r="D29" s="55" t="s">
        <v>42</v>
      </c>
      <c r="E29" s="92" t="s">
        <v>43</v>
      </c>
      <c r="F29" s="97" t="s">
        <v>44</v>
      </c>
      <c r="G29" s="100" t="s">
        <v>28</v>
      </c>
      <c r="H29" s="57" t="s">
        <v>53</v>
      </c>
      <c r="I29" s="12"/>
      <c r="J29" s="12"/>
      <c r="K29" s="13"/>
      <c r="L29" s="13"/>
      <c r="M29" s="52">
        <f t="shared" si="0"/>
        <v>0</v>
      </c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  <c r="DI29" s="53"/>
      <c r="DJ29" s="53"/>
      <c r="DK29" s="53"/>
      <c r="DL29" s="53"/>
      <c r="DM29" s="53"/>
      <c r="DN29" s="53"/>
      <c r="DO29" s="53"/>
      <c r="DP29" s="53"/>
      <c r="DQ29" s="53"/>
      <c r="DR29" s="53"/>
      <c r="DS29" s="53"/>
      <c r="DT29" s="53"/>
      <c r="DU29" s="53"/>
      <c r="DV29" s="53"/>
      <c r="DW29" s="53"/>
      <c r="DX29" s="53"/>
      <c r="DY29" s="53"/>
      <c r="DZ29" s="53"/>
      <c r="EA29" s="53"/>
      <c r="EB29" s="53"/>
    </row>
    <row r="30" spans="1:132" s="54" customFormat="1" ht="13.8" thickBot="1" x14ac:dyDescent="0.3">
      <c r="A30" s="55" t="s">
        <v>70</v>
      </c>
      <c r="B30" s="55" t="s">
        <v>40</v>
      </c>
      <c r="C30" s="55" t="s">
        <v>71</v>
      </c>
      <c r="D30" s="55" t="s">
        <v>47</v>
      </c>
      <c r="E30" s="56" t="s">
        <v>48</v>
      </c>
      <c r="F30" s="98" t="s">
        <v>49</v>
      </c>
      <c r="G30" s="100" t="s">
        <v>28</v>
      </c>
      <c r="H30" s="57" t="s">
        <v>50</v>
      </c>
      <c r="I30" s="12"/>
      <c r="J30" s="12"/>
      <c r="K30" s="13"/>
      <c r="L30" s="13"/>
      <c r="M30" s="52">
        <f t="shared" si="0"/>
        <v>0</v>
      </c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</row>
    <row r="31" spans="1:132" s="58" customFormat="1" ht="13.8" thickBot="1" x14ac:dyDescent="0.3">
      <c r="A31" s="55" t="s">
        <v>72</v>
      </c>
      <c r="B31" s="55" t="s">
        <v>40</v>
      </c>
      <c r="C31" s="55" t="s">
        <v>73</v>
      </c>
      <c r="D31" s="55" t="s">
        <v>47</v>
      </c>
      <c r="E31" s="56" t="s">
        <v>48</v>
      </c>
      <c r="F31" s="98" t="s">
        <v>49</v>
      </c>
      <c r="G31" s="100" t="s">
        <v>28</v>
      </c>
      <c r="H31" s="57" t="s">
        <v>53</v>
      </c>
      <c r="I31" s="12"/>
      <c r="J31" s="12"/>
      <c r="K31" s="13"/>
      <c r="L31" s="13"/>
      <c r="M31" s="52">
        <f t="shared" si="0"/>
        <v>0</v>
      </c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</row>
    <row r="32" spans="1:132" s="54" customFormat="1" ht="13.8" thickBot="1" x14ac:dyDescent="0.3">
      <c r="A32" s="55" t="s">
        <v>74</v>
      </c>
      <c r="B32" s="55" t="s">
        <v>40</v>
      </c>
      <c r="C32" s="55" t="s">
        <v>75</v>
      </c>
      <c r="D32" s="55" t="s">
        <v>47</v>
      </c>
      <c r="E32" s="56" t="s">
        <v>48</v>
      </c>
      <c r="F32" s="98" t="s">
        <v>49</v>
      </c>
      <c r="G32" s="100" t="s">
        <v>28</v>
      </c>
      <c r="H32" s="57" t="s">
        <v>53</v>
      </c>
      <c r="I32" s="12"/>
      <c r="J32" s="12"/>
      <c r="K32" s="13"/>
      <c r="L32" s="13"/>
      <c r="M32" s="52">
        <f t="shared" si="0"/>
        <v>0</v>
      </c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</row>
    <row r="33" spans="1:132" s="54" customFormat="1" ht="13.8" thickBot="1" x14ac:dyDescent="0.3">
      <c r="A33" s="55" t="s">
        <v>76</v>
      </c>
      <c r="B33" s="55" t="s">
        <v>40</v>
      </c>
      <c r="C33" s="55" t="s">
        <v>77</v>
      </c>
      <c r="D33" s="55" t="s">
        <v>47</v>
      </c>
      <c r="E33" s="56" t="s">
        <v>48</v>
      </c>
      <c r="F33" s="98" t="s">
        <v>49</v>
      </c>
      <c r="G33" s="100" t="s">
        <v>28</v>
      </c>
      <c r="H33" s="57" t="s">
        <v>53</v>
      </c>
      <c r="I33" s="12"/>
      <c r="J33" s="12"/>
      <c r="K33" s="13"/>
      <c r="L33" s="13"/>
      <c r="M33" s="52">
        <f t="shared" si="0"/>
        <v>0</v>
      </c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</row>
    <row r="34" spans="1:132" s="58" customFormat="1" ht="13.8" thickBot="1" x14ac:dyDescent="0.3">
      <c r="A34" s="86" t="s">
        <v>78</v>
      </c>
      <c r="B34" s="87" t="s">
        <v>40</v>
      </c>
      <c r="C34" s="55" t="s">
        <v>286</v>
      </c>
      <c r="D34" s="55" t="s">
        <v>47</v>
      </c>
      <c r="E34" s="56" t="s">
        <v>48</v>
      </c>
      <c r="F34" s="98" t="s">
        <v>49</v>
      </c>
      <c r="G34" s="100" t="s">
        <v>28</v>
      </c>
      <c r="H34" s="103" t="s">
        <v>29</v>
      </c>
      <c r="I34" s="12"/>
      <c r="J34" s="12"/>
      <c r="K34" s="13"/>
      <c r="L34" s="13"/>
      <c r="M34" s="52">
        <f t="shared" si="0"/>
        <v>0</v>
      </c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</row>
    <row r="35" spans="1:132" s="54" customFormat="1" ht="13.8" thickBot="1" x14ac:dyDescent="0.3">
      <c r="A35" s="86" t="s">
        <v>79</v>
      </c>
      <c r="B35" s="87" t="s">
        <v>40</v>
      </c>
      <c r="C35" s="86" t="s">
        <v>80</v>
      </c>
      <c r="D35" s="55" t="s">
        <v>47</v>
      </c>
      <c r="E35" s="56" t="s">
        <v>48</v>
      </c>
      <c r="F35" s="98" t="s">
        <v>49</v>
      </c>
      <c r="G35" s="100" t="s">
        <v>28</v>
      </c>
      <c r="H35" s="103" t="s">
        <v>50</v>
      </c>
      <c r="I35" s="12"/>
      <c r="J35" s="12"/>
      <c r="K35" s="13"/>
      <c r="L35" s="13"/>
      <c r="M35" s="52">
        <f t="shared" si="0"/>
        <v>0</v>
      </c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</row>
    <row r="36" spans="1:132" s="54" customFormat="1" ht="13.8" thickBot="1" x14ac:dyDescent="0.3">
      <c r="A36" s="55" t="s">
        <v>282</v>
      </c>
      <c r="B36" s="55" t="s">
        <v>40</v>
      </c>
      <c r="C36" s="55" t="s">
        <v>81</v>
      </c>
      <c r="D36" s="55" t="s">
        <v>42</v>
      </c>
      <c r="E36" s="92" t="s">
        <v>43</v>
      </c>
      <c r="F36" s="97" t="s">
        <v>44</v>
      </c>
      <c r="G36" s="100" t="s">
        <v>28</v>
      </c>
      <c r="H36" s="57" t="s">
        <v>53</v>
      </c>
      <c r="I36" s="12"/>
      <c r="J36" s="12"/>
      <c r="K36" s="13"/>
      <c r="L36" s="13"/>
      <c r="M36" s="52">
        <f t="shared" si="0"/>
        <v>0</v>
      </c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</row>
    <row r="37" spans="1:132" s="54" customFormat="1" ht="13.8" thickBot="1" x14ac:dyDescent="0.3">
      <c r="A37" s="55" t="s">
        <v>82</v>
      </c>
      <c r="B37" s="55" t="s">
        <v>40</v>
      </c>
      <c r="C37" s="55" t="s">
        <v>83</v>
      </c>
      <c r="D37" s="55" t="s">
        <v>47</v>
      </c>
      <c r="E37" s="56" t="s">
        <v>48</v>
      </c>
      <c r="F37" s="98" t="s">
        <v>49</v>
      </c>
      <c r="G37" s="100" t="s">
        <v>28</v>
      </c>
      <c r="H37" s="57" t="s">
        <v>53</v>
      </c>
      <c r="I37" s="12"/>
      <c r="J37" s="12"/>
      <c r="K37" s="13"/>
      <c r="L37" s="13"/>
      <c r="M37" s="52">
        <f t="shared" si="0"/>
        <v>0</v>
      </c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</row>
    <row r="38" spans="1:132" s="58" customFormat="1" ht="13.8" thickBot="1" x14ac:dyDescent="0.3">
      <c r="A38" s="55" t="s">
        <v>84</v>
      </c>
      <c r="B38" s="55" t="s">
        <v>40</v>
      </c>
      <c r="C38" s="55" t="s">
        <v>287</v>
      </c>
      <c r="D38" s="55" t="s">
        <v>47</v>
      </c>
      <c r="E38" s="56" t="s">
        <v>48</v>
      </c>
      <c r="F38" s="98" t="s">
        <v>49</v>
      </c>
      <c r="G38" s="100" t="s">
        <v>28</v>
      </c>
      <c r="H38" s="57" t="s">
        <v>50</v>
      </c>
      <c r="I38" s="12"/>
      <c r="J38" s="12"/>
      <c r="K38" s="13"/>
      <c r="L38" s="13"/>
      <c r="M38" s="52">
        <f t="shared" si="0"/>
        <v>0</v>
      </c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</row>
    <row r="39" spans="1:132" s="54" customFormat="1" ht="13.8" thickBot="1" x14ac:dyDescent="0.3">
      <c r="A39" s="55" t="s">
        <v>85</v>
      </c>
      <c r="B39" s="55" t="s">
        <v>40</v>
      </c>
      <c r="C39" s="55" t="s">
        <v>288</v>
      </c>
      <c r="D39" s="55" t="s">
        <v>47</v>
      </c>
      <c r="E39" s="56" t="s">
        <v>48</v>
      </c>
      <c r="F39" s="98" t="s">
        <v>49</v>
      </c>
      <c r="G39" s="100" t="s">
        <v>28</v>
      </c>
      <c r="H39" s="57" t="s">
        <v>50</v>
      </c>
      <c r="I39" s="12"/>
      <c r="J39" s="12"/>
      <c r="K39" s="13"/>
      <c r="L39" s="13"/>
      <c r="M39" s="52">
        <f t="shared" si="0"/>
        <v>0</v>
      </c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M39" s="53"/>
      <c r="DN39" s="53"/>
      <c r="DO39" s="53"/>
      <c r="DP39" s="53"/>
      <c r="DQ39" s="53"/>
      <c r="DR39" s="53"/>
      <c r="DS39" s="53"/>
      <c r="DT39" s="53"/>
      <c r="DU39" s="53"/>
      <c r="DV39" s="53"/>
      <c r="DW39" s="53"/>
      <c r="DX39" s="53"/>
      <c r="DY39" s="53"/>
      <c r="DZ39" s="53"/>
      <c r="EA39" s="53"/>
      <c r="EB39" s="53"/>
    </row>
    <row r="40" spans="1:132" s="54" customFormat="1" ht="13.8" thickBot="1" x14ac:dyDescent="0.3">
      <c r="A40" s="55" t="s">
        <v>86</v>
      </c>
      <c r="B40" s="55" t="s">
        <v>40</v>
      </c>
      <c r="C40" s="55" t="s">
        <v>87</v>
      </c>
      <c r="D40" s="55" t="s">
        <v>47</v>
      </c>
      <c r="E40" s="56" t="s">
        <v>48</v>
      </c>
      <c r="F40" s="98" t="s">
        <v>49</v>
      </c>
      <c r="G40" s="100" t="s">
        <v>28</v>
      </c>
      <c r="H40" s="57" t="s">
        <v>50</v>
      </c>
      <c r="I40" s="12"/>
      <c r="J40" s="12"/>
      <c r="K40" s="13"/>
      <c r="L40" s="13"/>
      <c r="M40" s="52">
        <f t="shared" si="0"/>
        <v>0</v>
      </c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53"/>
      <c r="DP40" s="53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</row>
    <row r="41" spans="1:132" s="59" customFormat="1" ht="13.8" thickBot="1" x14ac:dyDescent="0.3">
      <c r="A41" s="55" t="s">
        <v>88</v>
      </c>
      <c r="B41" s="55" t="s">
        <v>40</v>
      </c>
      <c r="C41" s="55" t="s">
        <v>89</v>
      </c>
      <c r="D41" s="55" t="s">
        <v>47</v>
      </c>
      <c r="E41" s="56" t="s">
        <v>48</v>
      </c>
      <c r="F41" s="98" t="s">
        <v>49</v>
      </c>
      <c r="G41" s="100" t="s">
        <v>28</v>
      </c>
      <c r="H41" s="57" t="s">
        <v>50</v>
      </c>
      <c r="I41" s="12"/>
      <c r="J41" s="12"/>
      <c r="K41" s="13"/>
      <c r="L41" s="13"/>
      <c r="M41" s="52">
        <f t="shared" si="0"/>
        <v>0</v>
      </c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M41" s="53"/>
      <c r="DN41" s="53"/>
      <c r="DO41" s="53"/>
      <c r="DP41" s="53"/>
      <c r="DQ41" s="53"/>
      <c r="DR41" s="53"/>
      <c r="DS41" s="53"/>
      <c r="DT41" s="53"/>
      <c r="DU41" s="53"/>
      <c r="DV41" s="53"/>
      <c r="DW41" s="53"/>
      <c r="DX41" s="53"/>
      <c r="DY41" s="53"/>
      <c r="DZ41" s="53"/>
      <c r="EA41" s="53"/>
      <c r="EB41" s="53"/>
    </row>
    <row r="42" spans="1:132" s="54" customFormat="1" ht="13.8" thickBot="1" x14ac:dyDescent="0.3">
      <c r="A42" s="55" t="s">
        <v>90</v>
      </c>
      <c r="B42" s="55" t="s">
        <v>40</v>
      </c>
      <c r="C42" s="55" t="s">
        <v>289</v>
      </c>
      <c r="D42" s="55" t="s">
        <v>47</v>
      </c>
      <c r="E42" s="56" t="s">
        <v>48</v>
      </c>
      <c r="F42" s="98" t="s">
        <v>49</v>
      </c>
      <c r="G42" s="100" t="s">
        <v>28</v>
      </c>
      <c r="H42" s="57" t="s">
        <v>53</v>
      </c>
      <c r="I42" s="12"/>
      <c r="J42" s="12"/>
      <c r="K42" s="13"/>
      <c r="L42" s="13"/>
      <c r="M42" s="52">
        <f t="shared" si="0"/>
        <v>0</v>
      </c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M42" s="53"/>
      <c r="DN42" s="53"/>
      <c r="DO42" s="53"/>
      <c r="DP42" s="53"/>
      <c r="DQ42" s="53"/>
      <c r="DR42" s="53"/>
      <c r="DS42" s="53"/>
      <c r="DT42" s="53"/>
      <c r="DU42" s="53"/>
      <c r="DV42" s="53"/>
      <c r="DW42" s="53"/>
      <c r="DX42" s="53"/>
      <c r="DY42" s="53"/>
      <c r="DZ42" s="53"/>
      <c r="EA42" s="53"/>
      <c r="EB42" s="53"/>
    </row>
    <row r="43" spans="1:132" s="53" customFormat="1" ht="13.8" thickBot="1" x14ac:dyDescent="0.3">
      <c r="A43" s="55" t="s">
        <v>91</v>
      </c>
      <c r="B43" s="55" t="s">
        <v>40</v>
      </c>
      <c r="C43" s="55" t="s">
        <v>92</v>
      </c>
      <c r="D43" s="55" t="s">
        <v>47</v>
      </c>
      <c r="E43" s="56" t="s">
        <v>48</v>
      </c>
      <c r="F43" s="98" t="s">
        <v>49</v>
      </c>
      <c r="G43" s="100" t="s">
        <v>28</v>
      </c>
      <c r="H43" s="57" t="s">
        <v>50</v>
      </c>
      <c r="I43" s="12"/>
      <c r="J43" s="12"/>
      <c r="K43" s="13"/>
      <c r="L43" s="13"/>
      <c r="M43" s="52">
        <f t="shared" si="0"/>
        <v>0</v>
      </c>
    </row>
    <row r="44" spans="1:132" s="53" customFormat="1" ht="13.8" thickBot="1" x14ac:dyDescent="0.3">
      <c r="A44" s="55" t="s">
        <v>93</v>
      </c>
      <c r="B44" s="55" t="s">
        <v>40</v>
      </c>
      <c r="C44" s="55" t="s">
        <v>94</v>
      </c>
      <c r="D44" s="55" t="s">
        <v>47</v>
      </c>
      <c r="E44" s="56" t="s">
        <v>48</v>
      </c>
      <c r="F44" s="98" t="s">
        <v>49</v>
      </c>
      <c r="G44" s="100" t="s">
        <v>28</v>
      </c>
      <c r="H44" s="57" t="s">
        <v>53</v>
      </c>
      <c r="I44" s="12"/>
      <c r="J44" s="12"/>
      <c r="K44" s="13"/>
      <c r="L44" s="13"/>
      <c r="M44" s="52">
        <f t="shared" si="0"/>
        <v>0</v>
      </c>
    </row>
    <row r="45" spans="1:132" s="53" customFormat="1" ht="13.8" thickBot="1" x14ac:dyDescent="0.3">
      <c r="A45" s="55" t="s">
        <v>95</v>
      </c>
      <c r="B45" s="55" t="s">
        <v>40</v>
      </c>
      <c r="C45" s="55" t="s">
        <v>290</v>
      </c>
      <c r="D45" s="55" t="s">
        <v>47</v>
      </c>
      <c r="E45" s="56" t="s">
        <v>48</v>
      </c>
      <c r="F45" s="98" t="s">
        <v>49</v>
      </c>
      <c r="G45" s="100" t="s">
        <v>28</v>
      </c>
      <c r="H45" s="57" t="s">
        <v>50</v>
      </c>
      <c r="I45" s="12"/>
      <c r="J45" s="12"/>
      <c r="K45" s="13"/>
      <c r="L45" s="13"/>
      <c r="M45" s="52">
        <f t="shared" si="0"/>
        <v>0</v>
      </c>
    </row>
    <row r="46" spans="1:132" s="53" customFormat="1" ht="13.8" thickBot="1" x14ac:dyDescent="0.3">
      <c r="A46" s="86" t="s">
        <v>96</v>
      </c>
      <c r="B46" s="55" t="s">
        <v>40</v>
      </c>
      <c r="C46" s="86" t="s">
        <v>97</v>
      </c>
      <c r="D46" s="55" t="s">
        <v>47</v>
      </c>
      <c r="E46" s="56" t="s">
        <v>48</v>
      </c>
      <c r="F46" s="98" t="s">
        <v>49</v>
      </c>
      <c r="G46" s="100" t="s">
        <v>28</v>
      </c>
      <c r="H46" s="103" t="s">
        <v>50</v>
      </c>
      <c r="I46" s="12"/>
      <c r="J46" s="12"/>
      <c r="K46" s="13"/>
      <c r="L46" s="13"/>
      <c r="M46" s="52">
        <f t="shared" si="0"/>
        <v>0</v>
      </c>
    </row>
    <row r="47" spans="1:132" s="53" customFormat="1" ht="13.8" thickBot="1" x14ac:dyDescent="0.3">
      <c r="A47" s="55" t="s">
        <v>98</v>
      </c>
      <c r="B47" s="55" t="s">
        <v>40</v>
      </c>
      <c r="C47" s="55" t="s">
        <v>99</v>
      </c>
      <c r="D47" s="55" t="s">
        <v>47</v>
      </c>
      <c r="E47" s="56" t="s">
        <v>48</v>
      </c>
      <c r="F47" s="98" t="s">
        <v>49</v>
      </c>
      <c r="G47" s="100" t="s">
        <v>28</v>
      </c>
      <c r="H47" s="57" t="s">
        <v>50</v>
      </c>
      <c r="I47" s="12"/>
      <c r="J47" s="12"/>
      <c r="K47" s="13"/>
      <c r="L47" s="13"/>
      <c r="M47" s="52">
        <f t="shared" si="0"/>
        <v>0</v>
      </c>
    </row>
    <row r="48" spans="1:132" s="53" customFormat="1" ht="13.8" thickBot="1" x14ac:dyDescent="0.3">
      <c r="A48" s="55" t="s">
        <v>100</v>
      </c>
      <c r="B48" s="55" t="s">
        <v>40</v>
      </c>
      <c r="C48" s="55" t="s">
        <v>101</v>
      </c>
      <c r="D48" s="55" t="s">
        <v>47</v>
      </c>
      <c r="E48" s="56" t="s">
        <v>48</v>
      </c>
      <c r="F48" s="98" t="s">
        <v>49</v>
      </c>
      <c r="G48" s="100" t="s">
        <v>28</v>
      </c>
      <c r="H48" s="57" t="s">
        <v>50</v>
      </c>
      <c r="I48" s="12"/>
      <c r="J48" s="12"/>
      <c r="K48" s="13"/>
      <c r="L48" s="13"/>
      <c r="M48" s="52">
        <f t="shared" si="0"/>
        <v>0</v>
      </c>
    </row>
    <row r="49" spans="1:13" s="53" customFormat="1" ht="13.8" thickBot="1" x14ac:dyDescent="0.3">
      <c r="A49" s="55" t="s">
        <v>102</v>
      </c>
      <c r="B49" s="55" t="s">
        <v>40</v>
      </c>
      <c r="C49" s="55" t="s">
        <v>103</v>
      </c>
      <c r="D49" s="55" t="s">
        <v>47</v>
      </c>
      <c r="E49" s="56" t="s">
        <v>48</v>
      </c>
      <c r="F49" s="98" t="s">
        <v>49</v>
      </c>
      <c r="G49" s="100" t="s">
        <v>28</v>
      </c>
      <c r="H49" s="57" t="s">
        <v>53</v>
      </c>
      <c r="I49" s="12"/>
      <c r="J49" s="12"/>
      <c r="K49" s="13"/>
      <c r="L49" s="13"/>
      <c r="M49" s="52">
        <f t="shared" si="0"/>
        <v>0</v>
      </c>
    </row>
    <row r="50" spans="1:13" s="53" customFormat="1" ht="13.8" thickBot="1" x14ac:dyDescent="0.3">
      <c r="A50" s="55" t="s">
        <v>104</v>
      </c>
      <c r="B50" s="55" t="s">
        <v>40</v>
      </c>
      <c r="C50" s="55" t="s">
        <v>105</v>
      </c>
      <c r="D50" s="55" t="s">
        <v>47</v>
      </c>
      <c r="E50" s="56" t="s">
        <v>48</v>
      </c>
      <c r="F50" s="98" t="s">
        <v>49</v>
      </c>
      <c r="G50" s="100" t="s">
        <v>28</v>
      </c>
      <c r="H50" s="57" t="s">
        <v>53</v>
      </c>
      <c r="I50" s="12"/>
      <c r="J50" s="12"/>
      <c r="K50" s="13"/>
      <c r="L50" s="13"/>
      <c r="M50" s="52">
        <f t="shared" si="0"/>
        <v>0</v>
      </c>
    </row>
    <row r="51" spans="1:13" s="53" customFormat="1" ht="13.8" thickBot="1" x14ac:dyDescent="0.3">
      <c r="A51" s="55" t="s">
        <v>106</v>
      </c>
      <c r="B51" s="55" t="s">
        <v>40</v>
      </c>
      <c r="C51" s="55" t="s">
        <v>107</v>
      </c>
      <c r="D51" s="55" t="s">
        <v>47</v>
      </c>
      <c r="E51" s="56" t="s">
        <v>48</v>
      </c>
      <c r="F51" s="98" t="s">
        <v>49</v>
      </c>
      <c r="G51" s="100" t="s">
        <v>28</v>
      </c>
      <c r="H51" s="57" t="s">
        <v>53</v>
      </c>
      <c r="I51" s="12"/>
      <c r="J51" s="12"/>
      <c r="K51" s="13"/>
      <c r="L51" s="13"/>
      <c r="M51" s="52">
        <f t="shared" si="0"/>
        <v>0</v>
      </c>
    </row>
    <row r="52" spans="1:13" s="53" customFormat="1" ht="13.8" thickBot="1" x14ac:dyDescent="0.3">
      <c r="A52" s="55" t="s">
        <v>108</v>
      </c>
      <c r="B52" s="55" t="s">
        <v>40</v>
      </c>
      <c r="C52" s="55" t="s">
        <v>109</v>
      </c>
      <c r="D52" s="55" t="s">
        <v>47</v>
      </c>
      <c r="E52" s="56" t="s">
        <v>48</v>
      </c>
      <c r="F52" s="98" t="s">
        <v>49</v>
      </c>
      <c r="G52" s="100" t="s">
        <v>28</v>
      </c>
      <c r="H52" s="57" t="s">
        <v>50</v>
      </c>
      <c r="I52" s="12"/>
      <c r="J52" s="12"/>
      <c r="K52" s="13"/>
      <c r="L52" s="13"/>
      <c r="M52" s="52">
        <f t="shared" si="0"/>
        <v>0</v>
      </c>
    </row>
    <row r="53" spans="1:13" s="53" customFormat="1" ht="13.8" thickBot="1" x14ac:dyDescent="0.3">
      <c r="A53" s="55" t="s">
        <v>110</v>
      </c>
      <c r="B53" s="55" t="s">
        <v>40</v>
      </c>
      <c r="C53" s="55" t="s">
        <v>111</v>
      </c>
      <c r="D53" s="55" t="s">
        <v>47</v>
      </c>
      <c r="E53" s="56" t="s">
        <v>48</v>
      </c>
      <c r="F53" s="98" t="s">
        <v>49</v>
      </c>
      <c r="G53" s="100" t="s">
        <v>28</v>
      </c>
      <c r="H53" s="57" t="s">
        <v>53</v>
      </c>
      <c r="I53" s="12"/>
      <c r="J53" s="12"/>
      <c r="K53" s="13"/>
      <c r="L53" s="13"/>
      <c r="M53" s="52">
        <f t="shared" si="0"/>
        <v>0</v>
      </c>
    </row>
    <row r="54" spans="1:13" s="53" customFormat="1" ht="13.8" thickBot="1" x14ac:dyDescent="0.3">
      <c r="A54" s="86" t="s">
        <v>112</v>
      </c>
      <c r="B54" s="55" t="s">
        <v>40</v>
      </c>
      <c r="C54" s="53" t="s">
        <v>113</v>
      </c>
      <c r="D54" s="55" t="s">
        <v>47</v>
      </c>
      <c r="E54" s="56" t="s">
        <v>48</v>
      </c>
      <c r="F54" s="98" t="s">
        <v>49</v>
      </c>
      <c r="G54" s="100" t="s">
        <v>28</v>
      </c>
      <c r="H54" s="103" t="s">
        <v>114</v>
      </c>
      <c r="I54" s="12"/>
      <c r="J54" s="12"/>
      <c r="K54" s="13"/>
      <c r="L54" s="13"/>
      <c r="M54" s="52">
        <f t="shared" si="0"/>
        <v>0</v>
      </c>
    </row>
    <row r="55" spans="1:13" s="53" customFormat="1" ht="13.8" thickBot="1" x14ac:dyDescent="0.3">
      <c r="A55" s="55" t="s">
        <v>115</v>
      </c>
      <c r="B55" s="55" t="s">
        <v>40</v>
      </c>
      <c r="C55" s="55" t="s">
        <v>116</v>
      </c>
      <c r="D55" s="55" t="s">
        <v>47</v>
      </c>
      <c r="E55" s="56" t="s">
        <v>48</v>
      </c>
      <c r="F55" s="98" t="s">
        <v>49</v>
      </c>
      <c r="G55" s="100" t="s">
        <v>28</v>
      </c>
      <c r="H55" s="57" t="s">
        <v>50</v>
      </c>
      <c r="I55" s="12"/>
      <c r="J55" s="12"/>
      <c r="K55" s="13"/>
      <c r="L55" s="13"/>
      <c r="M55" s="52">
        <f t="shared" si="0"/>
        <v>0</v>
      </c>
    </row>
    <row r="56" spans="1:13" s="53" customFormat="1" ht="13.8" thickBot="1" x14ac:dyDescent="0.3">
      <c r="A56" s="86" t="s">
        <v>117</v>
      </c>
      <c r="B56" s="55" t="s">
        <v>40</v>
      </c>
      <c r="C56" s="53" t="s">
        <v>118</v>
      </c>
      <c r="D56" s="55" t="s">
        <v>47</v>
      </c>
      <c r="E56" s="56" t="s">
        <v>48</v>
      </c>
      <c r="F56" s="98" t="s">
        <v>49</v>
      </c>
      <c r="G56" s="100" t="s">
        <v>28</v>
      </c>
      <c r="H56" s="103" t="s">
        <v>114</v>
      </c>
      <c r="I56" s="12"/>
      <c r="J56" s="12"/>
      <c r="K56" s="13"/>
      <c r="L56" s="13"/>
      <c r="M56" s="52">
        <f t="shared" si="0"/>
        <v>0</v>
      </c>
    </row>
    <row r="57" spans="1:13" s="53" customFormat="1" ht="13.8" thickBot="1" x14ac:dyDescent="0.3">
      <c r="A57" s="55" t="s">
        <v>119</v>
      </c>
      <c r="B57" s="55" t="s">
        <v>40</v>
      </c>
      <c r="C57" s="55" t="s">
        <v>120</v>
      </c>
      <c r="D57" s="55" t="s">
        <v>47</v>
      </c>
      <c r="E57" s="56" t="s">
        <v>48</v>
      </c>
      <c r="F57" s="98" t="s">
        <v>49</v>
      </c>
      <c r="G57" s="100" t="s">
        <v>28</v>
      </c>
      <c r="H57" s="57" t="s">
        <v>50</v>
      </c>
      <c r="I57" s="12"/>
      <c r="J57" s="12"/>
      <c r="K57" s="13"/>
      <c r="L57" s="13"/>
      <c r="M57" s="52">
        <f t="shared" si="0"/>
        <v>0</v>
      </c>
    </row>
    <row r="58" spans="1:13" s="53" customFormat="1" ht="13.8" thickBot="1" x14ac:dyDescent="0.3">
      <c r="A58" s="55" t="s">
        <v>121</v>
      </c>
      <c r="B58" s="55" t="s">
        <v>40</v>
      </c>
      <c r="C58" s="55" t="s">
        <v>291</v>
      </c>
      <c r="D58" s="55" t="s">
        <v>47</v>
      </c>
      <c r="E58" s="56" t="s">
        <v>48</v>
      </c>
      <c r="F58" s="98" t="s">
        <v>49</v>
      </c>
      <c r="G58" s="100" t="s">
        <v>28</v>
      </c>
      <c r="H58" s="57" t="s">
        <v>53</v>
      </c>
      <c r="I58" s="12"/>
      <c r="J58" s="12"/>
      <c r="K58" s="13"/>
      <c r="L58" s="13"/>
      <c r="M58" s="52">
        <f t="shared" si="0"/>
        <v>0</v>
      </c>
    </row>
    <row r="59" spans="1:13" s="53" customFormat="1" ht="13.8" thickBot="1" x14ac:dyDescent="0.3">
      <c r="A59" s="55" t="s">
        <v>122</v>
      </c>
      <c r="B59" s="55" t="s">
        <v>40</v>
      </c>
      <c r="C59" s="55" t="s">
        <v>123</v>
      </c>
      <c r="D59" s="55" t="s">
        <v>47</v>
      </c>
      <c r="E59" s="56" t="s">
        <v>48</v>
      </c>
      <c r="F59" s="98" t="s">
        <v>49</v>
      </c>
      <c r="G59" s="100" t="s">
        <v>28</v>
      </c>
      <c r="H59" s="57" t="s">
        <v>53</v>
      </c>
      <c r="I59" s="12"/>
      <c r="J59" s="12"/>
      <c r="K59" s="13"/>
      <c r="L59" s="13"/>
      <c r="M59" s="52">
        <f t="shared" si="0"/>
        <v>0</v>
      </c>
    </row>
    <row r="60" spans="1:13" s="53" customFormat="1" ht="13.8" thickBot="1" x14ac:dyDescent="0.3">
      <c r="A60" s="55" t="s">
        <v>124</v>
      </c>
      <c r="B60" s="55" t="s">
        <v>40</v>
      </c>
      <c r="C60" s="55" t="s">
        <v>125</v>
      </c>
      <c r="D60" s="55" t="s">
        <v>47</v>
      </c>
      <c r="E60" s="56" t="s">
        <v>48</v>
      </c>
      <c r="F60" s="98" t="s">
        <v>49</v>
      </c>
      <c r="G60" s="100" t="s">
        <v>28</v>
      </c>
      <c r="H60" s="103" t="s">
        <v>34</v>
      </c>
      <c r="I60" s="12"/>
      <c r="J60" s="12"/>
      <c r="K60" s="13"/>
      <c r="L60" s="13"/>
      <c r="M60" s="52">
        <f t="shared" si="0"/>
        <v>0</v>
      </c>
    </row>
    <row r="61" spans="1:13" s="53" customFormat="1" ht="13.8" thickBot="1" x14ac:dyDescent="0.3">
      <c r="A61" s="55" t="s">
        <v>126</v>
      </c>
      <c r="B61" s="55" t="s">
        <v>40</v>
      </c>
      <c r="C61" s="55" t="s">
        <v>127</v>
      </c>
      <c r="D61" s="55" t="s">
        <v>47</v>
      </c>
      <c r="E61" s="56" t="s">
        <v>48</v>
      </c>
      <c r="F61" s="98" t="s">
        <v>49</v>
      </c>
      <c r="G61" s="100" t="s">
        <v>28</v>
      </c>
      <c r="H61" s="57" t="s">
        <v>53</v>
      </c>
      <c r="I61" s="12"/>
      <c r="J61" s="12"/>
      <c r="K61" s="13"/>
      <c r="L61" s="13"/>
      <c r="M61" s="52">
        <f t="shared" si="0"/>
        <v>0</v>
      </c>
    </row>
    <row r="62" spans="1:13" s="53" customFormat="1" ht="13.8" thickBot="1" x14ac:dyDescent="0.3">
      <c r="A62" s="55" t="s">
        <v>128</v>
      </c>
      <c r="B62" s="55" t="s">
        <v>40</v>
      </c>
      <c r="C62" s="55" t="s">
        <v>129</v>
      </c>
      <c r="D62" s="55" t="s">
        <v>47</v>
      </c>
      <c r="E62" s="56" t="s">
        <v>48</v>
      </c>
      <c r="F62" s="98" t="s">
        <v>49</v>
      </c>
      <c r="G62" s="100" t="s">
        <v>28</v>
      </c>
      <c r="H62" s="57" t="s">
        <v>53</v>
      </c>
      <c r="I62" s="12"/>
      <c r="J62" s="12"/>
      <c r="K62" s="13"/>
      <c r="L62" s="13"/>
      <c r="M62" s="52">
        <f t="shared" si="0"/>
        <v>0</v>
      </c>
    </row>
    <row r="63" spans="1:13" s="53" customFormat="1" ht="13.8" thickBot="1" x14ac:dyDescent="0.3">
      <c r="A63" s="55" t="s">
        <v>130</v>
      </c>
      <c r="B63" s="55" t="s">
        <v>40</v>
      </c>
      <c r="C63" s="55" t="s">
        <v>131</v>
      </c>
      <c r="D63" s="55" t="s">
        <v>47</v>
      </c>
      <c r="E63" s="56" t="s">
        <v>48</v>
      </c>
      <c r="F63" s="98" t="s">
        <v>49</v>
      </c>
      <c r="G63" s="100" t="s">
        <v>28</v>
      </c>
      <c r="H63" s="57" t="s">
        <v>50</v>
      </c>
      <c r="I63" s="12"/>
      <c r="J63" s="12"/>
      <c r="K63" s="13"/>
      <c r="L63" s="13"/>
      <c r="M63" s="52">
        <f t="shared" si="0"/>
        <v>0</v>
      </c>
    </row>
    <row r="64" spans="1:13" s="53" customFormat="1" ht="13.8" thickBot="1" x14ac:dyDescent="0.3">
      <c r="A64" s="55" t="s">
        <v>132</v>
      </c>
      <c r="B64" s="55" t="s">
        <v>40</v>
      </c>
      <c r="C64" s="55" t="s">
        <v>133</v>
      </c>
      <c r="D64" s="55" t="s">
        <v>47</v>
      </c>
      <c r="E64" s="56" t="s">
        <v>48</v>
      </c>
      <c r="F64" s="98" t="s">
        <v>49</v>
      </c>
      <c r="G64" s="100" t="s">
        <v>28</v>
      </c>
      <c r="H64" s="57" t="s">
        <v>53</v>
      </c>
      <c r="I64" s="12"/>
      <c r="J64" s="12"/>
      <c r="K64" s="13"/>
      <c r="L64" s="13"/>
      <c r="M64" s="52">
        <f t="shared" si="0"/>
        <v>0</v>
      </c>
    </row>
    <row r="65" spans="1:13" s="53" customFormat="1" ht="13.8" thickBot="1" x14ac:dyDescent="0.3">
      <c r="A65" s="55" t="s">
        <v>134</v>
      </c>
      <c r="B65" s="55" t="s">
        <v>40</v>
      </c>
      <c r="C65" s="55" t="s">
        <v>135</v>
      </c>
      <c r="D65" s="55" t="s">
        <v>47</v>
      </c>
      <c r="E65" s="56" t="s">
        <v>48</v>
      </c>
      <c r="F65" s="98" t="s">
        <v>49</v>
      </c>
      <c r="G65" s="100" t="s">
        <v>28</v>
      </c>
      <c r="H65" s="57" t="s">
        <v>53</v>
      </c>
      <c r="I65" s="12"/>
      <c r="J65" s="12"/>
      <c r="K65" s="13"/>
      <c r="L65" s="13"/>
      <c r="M65" s="52">
        <f t="shared" si="0"/>
        <v>0</v>
      </c>
    </row>
    <row r="66" spans="1:13" s="53" customFormat="1" ht="13.8" thickBot="1" x14ac:dyDescent="0.3">
      <c r="A66" s="87" t="s">
        <v>136</v>
      </c>
      <c r="B66" s="87" t="s">
        <v>40</v>
      </c>
      <c r="C66" s="87" t="s">
        <v>137</v>
      </c>
      <c r="D66" s="55" t="s">
        <v>196</v>
      </c>
      <c r="E66" s="92" t="s">
        <v>43</v>
      </c>
      <c r="F66" s="97" t="s">
        <v>44</v>
      </c>
      <c r="G66" s="100" t="s">
        <v>28</v>
      </c>
      <c r="H66" s="103" t="s">
        <v>29</v>
      </c>
      <c r="I66" s="12"/>
      <c r="J66" s="12"/>
      <c r="K66" s="13"/>
      <c r="L66" s="13"/>
      <c r="M66" s="52">
        <f t="shared" si="0"/>
        <v>0</v>
      </c>
    </row>
    <row r="67" spans="1:13" s="53" customFormat="1" ht="13.8" thickBot="1" x14ac:dyDescent="0.3">
      <c r="A67" s="55" t="s">
        <v>138</v>
      </c>
      <c r="B67" s="55" t="s">
        <v>40</v>
      </c>
      <c r="C67" s="55" t="s">
        <v>139</v>
      </c>
      <c r="D67" s="55" t="s">
        <v>47</v>
      </c>
      <c r="E67" s="56" t="s">
        <v>48</v>
      </c>
      <c r="F67" s="98" t="s">
        <v>49</v>
      </c>
      <c r="G67" s="100" t="s">
        <v>28</v>
      </c>
      <c r="H67" s="57" t="s">
        <v>140</v>
      </c>
      <c r="I67" s="12"/>
      <c r="J67" s="12"/>
      <c r="K67" s="13"/>
      <c r="L67" s="13"/>
      <c r="M67" s="52">
        <f t="shared" si="0"/>
        <v>0</v>
      </c>
    </row>
    <row r="68" spans="1:13" s="53" customFormat="1" ht="13.8" thickBot="1" x14ac:dyDescent="0.3">
      <c r="A68" s="55" t="s">
        <v>141</v>
      </c>
      <c r="B68" s="55" t="s">
        <v>40</v>
      </c>
      <c r="C68" s="55" t="s">
        <v>142</v>
      </c>
      <c r="D68" s="55" t="s">
        <v>47</v>
      </c>
      <c r="E68" s="56" t="s">
        <v>48</v>
      </c>
      <c r="F68" s="98" t="s">
        <v>49</v>
      </c>
      <c r="G68" s="100" t="s">
        <v>28</v>
      </c>
      <c r="H68" s="57" t="s">
        <v>50</v>
      </c>
      <c r="I68" s="12"/>
      <c r="J68" s="12"/>
      <c r="K68" s="13"/>
      <c r="L68" s="13"/>
      <c r="M68" s="52">
        <f t="shared" si="0"/>
        <v>0</v>
      </c>
    </row>
    <row r="69" spans="1:13" s="53" customFormat="1" ht="13.8" thickBot="1" x14ac:dyDescent="0.3">
      <c r="A69" s="55" t="s">
        <v>143</v>
      </c>
      <c r="B69" s="55" t="s">
        <v>40</v>
      </c>
      <c r="C69" s="55" t="s">
        <v>144</v>
      </c>
      <c r="D69" s="55" t="s">
        <v>47</v>
      </c>
      <c r="E69" s="56" t="s">
        <v>48</v>
      </c>
      <c r="F69" s="98" t="s">
        <v>49</v>
      </c>
      <c r="G69" s="100" t="s">
        <v>28</v>
      </c>
      <c r="H69" s="57" t="s">
        <v>53</v>
      </c>
      <c r="I69" s="12"/>
      <c r="J69" s="12"/>
      <c r="K69" s="13"/>
      <c r="L69" s="13"/>
      <c r="M69" s="52">
        <f t="shared" si="0"/>
        <v>0</v>
      </c>
    </row>
    <row r="70" spans="1:13" s="53" customFormat="1" ht="13.8" thickBot="1" x14ac:dyDescent="0.3">
      <c r="A70" s="55" t="s">
        <v>145</v>
      </c>
      <c r="B70" s="55" t="s">
        <v>40</v>
      </c>
      <c r="C70" s="55" t="s">
        <v>146</v>
      </c>
      <c r="D70" s="55" t="s">
        <v>47</v>
      </c>
      <c r="E70" s="56" t="s">
        <v>48</v>
      </c>
      <c r="F70" s="98" t="s">
        <v>49</v>
      </c>
      <c r="G70" s="100" t="s">
        <v>28</v>
      </c>
      <c r="H70" s="57" t="s">
        <v>53</v>
      </c>
      <c r="I70" s="12"/>
      <c r="J70" s="12"/>
      <c r="K70" s="13"/>
      <c r="L70" s="13"/>
      <c r="M70" s="52">
        <f t="shared" si="0"/>
        <v>0</v>
      </c>
    </row>
    <row r="71" spans="1:13" s="53" customFormat="1" ht="13.8" thickBot="1" x14ac:dyDescent="0.3">
      <c r="A71" s="55" t="s">
        <v>147</v>
      </c>
      <c r="B71" s="55" t="s">
        <v>40</v>
      </c>
      <c r="C71" s="55" t="s">
        <v>292</v>
      </c>
      <c r="D71" s="55" t="s">
        <v>47</v>
      </c>
      <c r="E71" s="56" t="s">
        <v>48</v>
      </c>
      <c r="F71" s="98" t="s">
        <v>49</v>
      </c>
      <c r="G71" s="100" t="s">
        <v>28</v>
      </c>
      <c r="H71" s="57" t="s">
        <v>53</v>
      </c>
      <c r="I71" s="12"/>
      <c r="J71" s="12"/>
      <c r="K71" s="13"/>
      <c r="L71" s="13"/>
      <c r="M71" s="52">
        <f t="shared" si="0"/>
        <v>0</v>
      </c>
    </row>
    <row r="72" spans="1:13" s="53" customFormat="1" ht="13.8" thickBot="1" x14ac:dyDescent="0.3">
      <c r="A72" s="55" t="s">
        <v>148</v>
      </c>
      <c r="B72" s="55" t="s">
        <v>40</v>
      </c>
      <c r="C72" s="55" t="s">
        <v>149</v>
      </c>
      <c r="D72" s="55" t="s">
        <v>47</v>
      </c>
      <c r="E72" s="56" t="s">
        <v>48</v>
      </c>
      <c r="F72" s="98" t="s">
        <v>49</v>
      </c>
      <c r="G72" s="100" t="s">
        <v>28</v>
      </c>
      <c r="H72" s="57" t="s">
        <v>50</v>
      </c>
      <c r="I72" s="12"/>
      <c r="J72" s="12"/>
      <c r="K72" s="13"/>
      <c r="L72" s="13"/>
      <c r="M72" s="52">
        <f t="shared" si="0"/>
        <v>0</v>
      </c>
    </row>
    <row r="73" spans="1:13" s="53" customFormat="1" ht="13.8" thickBot="1" x14ac:dyDescent="0.3">
      <c r="A73" s="55" t="s">
        <v>150</v>
      </c>
      <c r="B73" s="55" t="s">
        <v>40</v>
      </c>
      <c r="C73" s="55" t="s">
        <v>151</v>
      </c>
      <c r="D73" s="55" t="s">
        <v>47</v>
      </c>
      <c r="E73" s="56" t="s">
        <v>48</v>
      </c>
      <c r="F73" s="98" t="s">
        <v>49</v>
      </c>
      <c r="G73" s="100" t="s">
        <v>28</v>
      </c>
      <c r="H73" s="57" t="s">
        <v>50</v>
      </c>
      <c r="I73" s="12"/>
      <c r="J73" s="12"/>
      <c r="K73" s="13"/>
      <c r="L73" s="13"/>
      <c r="M73" s="52">
        <f t="shared" si="0"/>
        <v>0</v>
      </c>
    </row>
    <row r="74" spans="1:13" s="53" customFormat="1" ht="13.8" thickBot="1" x14ac:dyDescent="0.3">
      <c r="A74" s="55" t="s">
        <v>152</v>
      </c>
      <c r="B74" s="55" t="s">
        <v>40</v>
      </c>
      <c r="C74" s="55" t="s">
        <v>153</v>
      </c>
      <c r="D74" s="55" t="s">
        <v>47</v>
      </c>
      <c r="E74" s="56" t="s">
        <v>48</v>
      </c>
      <c r="F74" s="98" t="s">
        <v>49</v>
      </c>
      <c r="G74" s="100" t="s">
        <v>28</v>
      </c>
      <c r="H74" s="57" t="s">
        <v>50</v>
      </c>
      <c r="I74" s="12"/>
      <c r="J74" s="12"/>
      <c r="K74" s="13"/>
      <c r="L74" s="13"/>
      <c r="M74" s="52">
        <f t="shared" si="0"/>
        <v>0</v>
      </c>
    </row>
    <row r="75" spans="1:13" s="53" customFormat="1" ht="13.8" thickBot="1" x14ac:dyDescent="0.3">
      <c r="A75" s="55" t="s">
        <v>154</v>
      </c>
      <c r="B75" s="55" t="s">
        <v>40</v>
      </c>
      <c r="C75" s="55" t="s">
        <v>155</v>
      </c>
      <c r="D75" s="55" t="s">
        <v>47</v>
      </c>
      <c r="E75" s="56" t="s">
        <v>48</v>
      </c>
      <c r="F75" s="98" t="s">
        <v>49</v>
      </c>
      <c r="G75" s="100" t="s">
        <v>28</v>
      </c>
      <c r="H75" s="57" t="s">
        <v>53</v>
      </c>
      <c r="I75" s="12"/>
      <c r="J75" s="12"/>
      <c r="K75" s="13"/>
      <c r="L75" s="13"/>
      <c r="M75" s="52">
        <f t="shared" si="0"/>
        <v>0</v>
      </c>
    </row>
    <row r="76" spans="1:13" s="53" customFormat="1" ht="13.8" thickBot="1" x14ac:dyDescent="0.3">
      <c r="A76" s="55" t="s">
        <v>156</v>
      </c>
      <c r="B76" s="55" t="s">
        <v>40</v>
      </c>
      <c r="C76" s="55" t="s">
        <v>157</v>
      </c>
      <c r="D76" s="55" t="s">
        <v>47</v>
      </c>
      <c r="E76" s="56" t="s">
        <v>48</v>
      </c>
      <c r="F76" s="98" t="s">
        <v>49</v>
      </c>
      <c r="G76" s="100" t="s">
        <v>28</v>
      </c>
      <c r="H76" s="57" t="s">
        <v>140</v>
      </c>
      <c r="I76" s="12"/>
      <c r="J76" s="12"/>
      <c r="K76" s="13"/>
      <c r="L76" s="13"/>
      <c r="M76" s="52">
        <f t="shared" si="0"/>
        <v>0</v>
      </c>
    </row>
    <row r="77" spans="1:13" s="53" customFormat="1" ht="13.8" thickBot="1" x14ac:dyDescent="0.3">
      <c r="A77" s="55" t="s">
        <v>158</v>
      </c>
      <c r="B77" s="55" t="s">
        <v>40</v>
      </c>
      <c r="C77" s="55" t="s">
        <v>159</v>
      </c>
      <c r="D77" s="55" t="s">
        <v>47</v>
      </c>
      <c r="E77" s="56" t="s">
        <v>48</v>
      </c>
      <c r="F77" s="98" t="s">
        <v>49</v>
      </c>
      <c r="G77" s="100" t="s">
        <v>28</v>
      </c>
      <c r="H77" s="57" t="s">
        <v>50</v>
      </c>
      <c r="I77" s="12"/>
      <c r="J77" s="12"/>
      <c r="K77" s="13"/>
      <c r="L77" s="13"/>
      <c r="M77" s="52">
        <f t="shared" si="0"/>
        <v>0</v>
      </c>
    </row>
    <row r="78" spans="1:13" s="53" customFormat="1" ht="13.8" thickBot="1" x14ac:dyDescent="0.3">
      <c r="A78" s="55" t="s">
        <v>160</v>
      </c>
      <c r="B78" s="55" t="s">
        <v>40</v>
      </c>
      <c r="C78" s="53" t="s">
        <v>161</v>
      </c>
      <c r="D78" s="55" t="s">
        <v>47</v>
      </c>
      <c r="E78" s="56" t="s">
        <v>48</v>
      </c>
      <c r="F78" s="98" t="s">
        <v>49</v>
      </c>
      <c r="G78" s="100" t="s">
        <v>28</v>
      </c>
      <c r="H78" s="57" t="s">
        <v>53</v>
      </c>
      <c r="I78" s="12"/>
      <c r="J78" s="12"/>
      <c r="K78" s="13"/>
      <c r="L78" s="13"/>
      <c r="M78" s="52">
        <f>K78+(L78*$O$1)</f>
        <v>0</v>
      </c>
    </row>
    <row r="79" spans="1:13" s="53" customFormat="1" ht="13.8" thickBot="1" x14ac:dyDescent="0.3">
      <c r="A79" s="55" t="s">
        <v>162</v>
      </c>
      <c r="B79" s="55" t="s">
        <v>40</v>
      </c>
      <c r="C79" s="55" t="s">
        <v>163</v>
      </c>
      <c r="D79" s="55" t="s">
        <v>47</v>
      </c>
      <c r="E79" s="56" t="s">
        <v>48</v>
      </c>
      <c r="F79" s="98" t="s">
        <v>49</v>
      </c>
      <c r="G79" s="100" t="s">
        <v>28</v>
      </c>
      <c r="H79" s="57" t="s">
        <v>50</v>
      </c>
      <c r="I79" s="12"/>
      <c r="J79" s="12"/>
      <c r="K79" s="13"/>
      <c r="L79" s="13"/>
      <c r="M79" s="52">
        <f t="shared" si="0"/>
        <v>0</v>
      </c>
    </row>
    <row r="80" spans="1:13" s="53" customFormat="1" ht="13.8" thickBot="1" x14ac:dyDescent="0.3">
      <c r="A80" s="55" t="s">
        <v>164</v>
      </c>
      <c r="B80" s="55" t="s">
        <v>40</v>
      </c>
      <c r="C80" s="55" t="s">
        <v>165</v>
      </c>
      <c r="D80" s="55" t="s">
        <v>47</v>
      </c>
      <c r="E80" s="56" t="s">
        <v>48</v>
      </c>
      <c r="F80" s="98" t="s">
        <v>49</v>
      </c>
      <c r="G80" s="100" t="s">
        <v>28</v>
      </c>
      <c r="H80" s="57" t="s">
        <v>53</v>
      </c>
      <c r="I80" s="12"/>
      <c r="J80" s="12"/>
      <c r="K80" s="13"/>
      <c r="L80" s="13"/>
      <c r="M80" s="52">
        <f t="shared" ref="M80:M115" si="1">K80+(L80*$O$1)</f>
        <v>0</v>
      </c>
    </row>
    <row r="81" spans="1:13" s="53" customFormat="1" ht="13.8" thickBot="1" x14ac:dyDescent="0.3">
      <c r="A81" s="55" t="s">
        <v>166</v>
      </c>
      <c r="B81" s="53" t="s">
        <v>167</v>
      </c>
      <c r="C81" s="55" t="s">
        <v>168</v>
      </c>
      <c r="D81" s="55" t="s">
        <v>47</v>
      </c>
      <c r="E81" s="56" t="s">
        <v>48</v>
      </c>
      <c r="F81" s="98" t="s">
        <v>49</v>
      </c>
      <c r="G81" s="101" t="s">
        <v>169</v>
      </c>
      <c r="H81" s="57" t="s">
        <v>140</v>
      </c>
      <c r="I81" s="12"/>
      <c r="J81" s="12"/>
      <c r="K81" s="13"/>
      <c r="L81" s="13"/>
      <c r="M81" s="52">
        <f t="shared" si="1"/>
        <v>0</v>
      </c>
    </row>
    <row r="82" spans="1:13" s="53" customFormat="1" ht="13.8" thickBot="1" x14ac:dyDescent="0.3">
      <c r="A82" s="88" t="s">
        <v>283</v>
      </c>
      <c r="B82" s="88" t="s">
        <v>285</v>
      </c>
      <c r="C82" s="88" t="s">
        <v>293</v>
      </c>
      <c r="D82" s="88" t="s">
        <v>47</v>
      </c>
      <c r="E82" s="93" t="s">
        <v>48</v>
      </c>
      <c r="F82" s="99" t="s">
        <v>183</v>
      </c>
      <c r="G82" s="102" t="s">
        <v>169</v>
      </c>
      <c r="H82" s="104" t="s">
        <v>114</v>
      </c>
      <c r="I82" s="12"/>
      <c r="J82" s="12"/>
      <c r="K82" s="13"/>
      <c r="L82" s="13"/>
      <c r="M82" s="52">
        <f t="shared" si="1"/>
        <v>0</v>
      </c>
    </row>
    <row r="83" spans="1:13" s="53" customFormat="1" ht="13.8" thickBot="1" x14ac:dyDescent="0.3">
      <c r="A83" s="55" t="s">
        <v>170</v>
      </c>
      <c r="B83" s="53" t="s">
        <v>167</v>
      </c>
      <c r="C83" s="55" t="s">
        <v>171</v>
      </c>
      <c r="D83" s="55" t="s">
        <v>47</v>
      </c>
      <c r="E83" s="56" t="s">
        <v>48</v>
      </c>
      <c r="F83" s="98" t="s">
        <v>49</v>
      </c>
      <c r="G83" s="101" t="s">
        <v>169</v>
      </c>
      <c r="H83" s="57" t="s">
        <v>53</v>
      </c>
      <c r="I83" s="12"/>
      <c r="J83" s="12"/>
      <c r="K83" s="13"/>
      <c r="L83" s="13"/>
      <c r="M83" s="52">
        <f t="shared" si="1"/>
        <v>0</v>
      </c>
    </row>
    <row r="84" spans="1:13" s="53" customFormat="1" ht="13.8" thickBot="1" x14ac:dyDescent="0.3">
      <c r="A84" s="55" t="s">
        <v>172</v>
      </c>
      <c r="B84" s="53" t="s">
        <v>167</v>
      </c>
      <c r="C84" s="55" t="s">
        <v>173</v>
      </c>
      <c r="D84" s="55" t="s">
        <v>47</v>
      </c>
      <c r="E84" s="56" t="s">
        <v>48</v>
      </c>
      <c r="F84" s="98" t="s">
        <v>49</v>
      </c>
      <c r="G84" s="101" t="s">
        <v>169</v>
      </c>
      <c r="H84" s="57" t="s">
        <v>140</v>
      </c>
      <c r="I84" s="12"/>
      <c r="J84" s="12"/>
      <c r="K84" s="13"/>
      <c r="L84" s="13"/>
      <c r="M84" s="52">
        <f t="shared" si="1"/>
        <v>0</v>
      </c>
    </row>
    <row r="85" spans="1:13" s="53" customFormat="1" ht="13.8" thickBot="1" x14ac:dyDescent="0.3">
      <c r="A85" s="55" t="s">
        <v>174</v>
      </c>
      <c r="B85" s="53" t="s">
        <v>167</v>
      </c>
      <c r="C85" s="55" t="s">
        <v>175</v>
      </c>
      <c r="D85" s="55" t="s">
        <v>47</v>
      </c>
      <c r="E85" s="56" t="s">
        <v>48</v>
      </c>
      <c r="F85" s="98" t="s">
        <v>49</v>
      </c>
      <c r="G85" s="101" t="s">
        <v>169</v>
      </c>
      <c r="H85" s="57" t="s">
        <v>53</v>
      </c>
      <c r="I85" s="12"/>
      <c r="J85" s="12"/>
      <c r="K85" s="13"/>
      <c r="L85" s="13"/>
      <c r="M85" s="52">
        <f t="shared" si="1"/>
        <v>0</v>
      </c>
    </row>
    <row r="86" spans="1:13" s="53" customFormat="1" ht="13.8" thickBot="1" x14ac:dyDescent="0.3">
      <c r="A86" s="55" t="s">
        <v>176</v>
      </c>
      <c r="B86" s="53" t="s">
        <v>167</v>
      </c>
      <c r="C86" s="55" t="s">
        <v>177</v>
      </c>
      <c r="D86" s="55" t="s">
        <v>47</v>
      </c>
      <c r="E86" s="56" t="s">
        <v>48</v>
      </c>
      <c r="F86" s="98" t="s">
        <v>49</v>
      </c>
      <c r="G86" s="101" t="s">
        <v>169</v>
      </c>
      <c r="H86" s="57" t="s">
        <v>140</v>
      </c>
      <c r="I86" s="12"/>
      <c r="J86" s="12"/>
      <c r="K86" s="13"/>
      <c r="L86" s="13"/>
      <c r="M86" s="52">
        <f t="shared" si="1"/>
        <v>0</v>
      </c>
    </row>
    <row r="87" spans="1:13" s="53" customFormat="1" ht="13.8" thickBot="1" x14ac:dyDescent="0.3">
      <c r="A87" s="55" t="s">
        <v>178</v>
      </c>
      <c r="B87" s="53" t="s">
        <v>167</v>
      </c>
      <c r="C87" s="55" t="s">
        <v>179</v>
      </c>
      <c r="D87" s="55" t="s">
        <v>47</v>
      </c>
      <c r="E87" s="56" t="s">
        <v>48</v>
      </c>
      <c r="F87" s="98" t="s">
        <v>49</v>
      </c>
      <c r="G87" s="101" t="s">
        <v>169</v>
      </c>
      <c r="H87" s="57" t="s">
        <v>53</v>
      </c>
      <c r="I87" s="12"/>
      <c r="J87" s="12"/>
      <c r="K87" s="13"/>
      <c r="L87" s="13"/>
      <c r="M87" s="52">
        <f t="shared" si="1"/>
        <v>0</v>
      </c>
    </row>
    <row r="88" spans="1:13" s="53" customFormat="1" ht="13.8" thickBot="1" x14ac:dyDescent="0.3">
      <c r="A88" s="55" t="s">
        <v>180</v>
      </c>
      <c r="B88" s="55" t="s">
        <v>167</v>
      </c>
      <c r="C88" s="55" t="s">
        <v>294</v>
      </c>
      <c r="D88" s="55" t="s">
        <v>47</v>
      </c>
      <c r="E88" s="56" t="s">
        <v>48</v>
      </c>
      <c r="F88" s="98" t="s">
        <v>49</v>
      </c>
      <c r="G88" s="101" t="s">
        <v>169</v>
      </c>
      <c r="H88" s="57" t="s">
        <v>53</v>
      </c>
      <c r="I88" s="12"/>
      <c r="J88" s="12"/>
      <c r="K88" s="13"/>
      <c r="L88" s="13"/>
      <c r="M88" s="52">
        <f t="shared" si="1"/>
        <v>0</v>
      </c>
    </row>
    <row r="89" spans="1:13" s="53" customFormat="1" ht="13.8" thickBot="1" x14ac:dyDescent="0.3">
      <c r="A89" s="55" t="s">
        <v>181</v>
      </c>
      <c r="B89" s="53" t="s">
        <v>167</v>
      </c>
      <c r="C89" s="55" t="s">
        <v>182</v>
      </c>
      <c r="D89" s="55" t="s">
        <v>47</v>
      </c>
      <c r="E89" s="56" t="s">
        <v>48</v>
      </c>
      <c r="F89" s="98" t="s">
        <v>183</v>
      </c>
      <c r="G89" s="101" t="s">
        <v>169</v>
      </c>
      <c r="H89" s="57" t="s">
        <v>53</v>
      </c>
      <c r="I89" s="12"/>
      <c r="J89" s="12"/>
      <c r="K89" s="13"/>
      <c r="L89" s="13"/>
      <c r="M89" s="52">
        <f t="shared" si="1"/>
        <v>0</v>
      </c>
    </row>
    <row r="90" spans="1:13" s="53" customFormat="1" ht="13.8" thickBot="1" x14ac:dyDescent="0.3">
      <c r="A90" s="55" t="s">
        <v>184</v>
      </c>
      <c r="B90" s="53" t="s">
        <v>167</v>
      </c>
      <c r="C90" s="55" t="s">
        <v>185</v>
      </c>
      <c r="D90" s="55" t="s">
        <v>47</v>
      </c>
      <c r="E90" s="56" t="s">
        <v>48</v>
      </c>
      <c r="F90" s="98" t="s">
        <v>49</v>
      </c>
      <c r="G90" s="101" t="s">
        <v>169</v>
      </c>
      <c r="H90" s="57" t="s">
        <v>53</v>
      </c>
      <c r="I90" s="12"/>
      <c r="J90" s="12"/>
      <c r="K90" s="13"/>
      <c r="L90" s="13"/>
      <c r="M90" s="52">
        <f t="shared" si="1"/>
        <v>0</v>
      </c>
    </row>
    <row r="91" spans="1:13" s="53" customFormat="1" ht="13.8" thickBot="1" x14ac:dyDescent="0.3">
      <c r="A91" s="55" t="s">
        <v>186</v>
      </c>
      <c r="B91" s="53" t="s">
        <v>167</v>
      </c>
      <c r="C91" s="55" t="s">
        <v>187</v>
      </c>
      <c r="D91" s="55" t="s">
        <v>47</v>
      </c>
      <c r="E91" s="56" t="s">
        <v>48</v>
      </c>
      <c r="F91" s="98" t="s">
        <v>49</v>
      </c>
      <c r="G91" s="101" t="s">
        <v>169</v>
      </c>
      <c r="H91" s="57" t="s">
        <v>53</v>
      </c>
      <c r="I91" s="12"/>
      <c r="J91" s="12"/>
      <c r="K91" s="13"/>
      <c r="L91" s="13"/>
      <c r="M91" s="52">
        <f t="shared" si="1"/>
        <v>0</v>
      </c>
    </row>
    <row r="92" spans="1:13" s="53" customFormat="1" ht="13.8" thickBot="1" x14ac:dyDescent="0.3">
      <c r="A92" s="55" t="s">
        <v>188</v>
      </c>
      <c r="B92" s="53" t="s">
        <v>167</v>
      </c>
      <c r="C92" s="55" t="s">
        <v>189</v>
      </c>
      <c r="D92" s="55" t="s">
        <v>47</v>
      </c>
      <c r="E92" s="56" t="s">
        <v>48</v>
      </c>
      <c r="F92" s="98" t="s">
        <v>49</v>
      </c>
      <c r="G92" s="101" t="s">
        <v>169</v>
      </c>
      <c r="H92" s="103" t="s">
        <v>114</v>
      </c>
      <c r="I92" s="12"/>
      <c r="J92" s="12"/>
      <c r="K92" s="13"/>
      <c r="L92" s="13"/>
      <c r="M92" s="52">
        <f t="shared" si="1"/>
        <v>0</v>
      </c>
    </row>
    <row r="93" spans="1:13" s="53" customFormat="1" ht="13.8" thickBot="1" x14ac:dyDescent="0.3">
      <c r="A93" s="55" t="s">
        <v>190</v>
      </c>
      <c r="B93" s="53" t="s">
        <v>167</v>
      </c>
      <c r="C93" s="55" t="s">
        <v>191</v>
      </c>
      <c r="D93" s="55" t="s">
        <v>47</v>
      </c>
      <c r="E93" s="56" t="s">
        <v>48</v>
      </c>
      <c r="F93" s="98" t="s">
        <v>49</v>
      </c>
      <c r="G93" s="101" t="s">
        <v>169</v>
      </c>
      <c r="H93" s="57" t="s">
        <v>53</v>
      </c>
      <c r="I93" s="12"/>
      <c r="J93" s="12"/>
      <c r="K93" s="13"/>
      <c r="L93" s="13"/>
      <c r="M93" s="52">
        <f t="shared" si="1"/>
        <v>0</v>
      </c>
    </row>
    <row r="94" spans="1:13" s="53" customFormat="1" ht="13.8" thickBot="1" x14ac:dyDescent="0.3">
      <c r="A94" s="55" t="s">
        <v>192</v>
      </c>
      <c r="B94" s="53" t="s">
        <v>167</v>
      </c>
      <c r="C94" s="55" t="s">
        <v>193</v>
      </c>
      <c r="D94" s="55" t="s">
        <v>47</v>
      </c>
      <c r="E94" s="56" t="s">
        <v>48</v>
      </c>
      <c r="F94" s="98" t="s">
        <v>49</v>
      </c>
      <c r="G94" s="101" t="s">
        <v>169</v>
      </c>
      <c r="H94" s="57" t="s">
        <v>140</v>
      </c>
      <c r="I94" s="12"/>
      <c r="J94" s="12"/>
      <c r="K94" s="13"/>
      <c r="L94" s="13"/>
      <c r="M94" s="52">
        <f t="shared" si="1"/>
        <v>0</v>
      </c>
    </row>
    <row r="95" spans="1:13" s="53" customFormat="1" ht="15" thickBot="1" x14ac:dyDescent="0.35">
      <c r="A95" s="89" t="s">
        <v>284</v>
      </c>
      <c r="B95" s="89" t="s">
        <v>285</v>
      </c>
      <c r="C95" s="89" t="s">
        <v>295</v>
      </c>
      <c r="D95" s="55" t="s">
        <v>47</v>
      </c>
      <c r="E95" s="56" t="s">
        <v>48</v>
      </c>
      <c r="F95" s="98" t="s">
        <v>298</v>
      </c>
      <c r="G95" s="101" t="s">
        <v>169</v>
      </c>
      <c r="H95" s="103" t="s">
        <v>114</v>
      </c>
      <c r="I95" s="12"/>
      <c r="J95" s="12"/>
      <c r="K95" s="13"/>
      <c r="L95" s="13"/>
      <c r="M95" s="52">
        <f t="shared" si="1"/>
        <v>0</v>
      </c>
    </row>
    <row r="96" spans="1:13" s="53" customFormat="1" ht="13.8" thickBot="1" x14ac:dyDescent="0.3">
      <c r="A96" s="55" t="s">
        <v>194</v>
      </c>
      <c r="B96" s="53" t="s">
        <v>167</v>
      </c>
      <c r="C96" s="55" t="s">
        <v>195</v>
      </c>
      <c r="D96" s="55" t="s">
        <v>196</v>
      </c>
      <c r="E96" s="92" t="s">
        <v>43</v>
      </c>
      <c r="F96" s="97" t="s">
        <v>44</v>
      </c>
      <c r="G96" s="101" t="s">
        <v>169</v>
      </c>
      <c r="H96" s="57" t="s">
        <v>53</v>
      </c>
      <c r="I96" s="12"/>
      <c r="J96" s="12"/>
      <c r="K96" s="13"/>
      <c r="L96" s="13"/>
      <c r="M96" s="52">
        <f t="shared" si="1"/>
        <v>0</v>
      </c>
    </row>
    <row r="97" spans="1:15" s="53" customFormat="1" ht="13.8" thickBot="1" x14ac:dyDescent="0.3">
      <c r="A97" s="55" t="s">
        <v>197</v>
      </c>
      <c r="B97" s="53" t="s">
        <v>167</v>
      </c>
      <c r="C97" s="55" t="s">
        <v>198</v>
      </c>
      <c r="D97" s="55" t="s">
        <v>47</v>
      </c>
      <c r="E97" s="56" t="s">
        <v>48</v>
      </c>
      <c r="F97" s="98" t="s">
        <v>49</v>
      </c>
      <c r="G97" s="101" t="s">
        <v>169</v>
      </c>
      <c r="H97" s="57" t="s">
        <v>53</v>
      </c>
      <c r="I97" s="12"/>
      <c r="J97" s="12"/>
      <c r="K97" s="13"/>
      <c r="L97" s="13"/>
      <c r="M97" s="52">
        <f t="shared" si="1"/>
        <v>0</v>
      </c>
    </row>
    <row r="98" spans="1:15" s="53" customFormat="1" ht="13.8" thickBot="1" x14ac:dyDescent="0.3">
      <c r="A98" s="55" t="s">
        <v>199</v>
      </c>
      <c r="B98" s="53" t="s">
        <v>167</v>
      </c>
      <c r="C98" s="55" t="s">
        <v>200</v>
      </c>
      <c r="D98" s="55" t="s">
        <v>196</v>
      </c>
      <c r="E98" s="92" t="s">
        <v>43</v>
      </c>
      <c r="F98" s="97" t="s">
        <v>44</v>
      </c>
      <c r="G98" s="101" t="s">
        <v>169</v>
      </c>
      <c r="H98" s="57" t="s">
        <v>50</v>
      </c>
      <c r="I98" s="12"/>
      <c r="J98" s="12"/>
      <c r="K98" s="13"/>
      <c r="L98" s="13"/>
      <c r="M98" s="52">
        <f t="shared" si="1"/>
        <v>0</v>
      </c>
    </row>
    <row r="99" spans="1:15" s="53" customFormat="1" ht="13.8" thickBot="1" x14ac:dyDescent="0.3">
      <c r="A99" s="55" t="s">
        <v>201</v>
      </c>
      <c r="B99" s="53" t="s">
        <v>167</v>
      </c>
      <c r="C99" s="55" t="s">
        <v>202</v>
      </c>
      <c r="D99" s="55" t="s">
        <v>47</v>
      </c>
      <c r="E99" s="56" t="s">
        <v>48</v>
      </c>
      <c r="F99" s="98" t="s">
        <v>49</v>
      </c>
      <c r="G99" s="101" t="s">
        <v>169</v>
      </c>
      <c r="H99" s="57" t="s">
        <v>50</v>
      </c>
      <c r="I99" s="12"/>
      <c r="J99" s="12"/>
      <c r="K99" s="13"/>
      <c r="L99" s="13"/>
      <c r="M99" s="52">
        <f t="shared" si="1"/>
        <v>0</v>
      </c>
    </row>
    <row r="100" spans="1:15" s="53" customFormat="1" ht="13.8" thickBot="1" x14ac:dyDescent="0.3">
      <c r="A100" s="55" t="s">
        <v>203</v>
      </c>
      <c r="B100" s="53" t="s">
        <v>167</v>
      </c>
      <c r="C100" s="55" t="s">
        <v>204</v>
      </c>
      <c r="D100" s="55" t="s">
        <v>47</v>
      </c>
      <c r="E100" s="56" t="s">
        <v>48</v>
      </c>
      <c r="F100" s="98" t="s">
        <v>49</v>
      </c>
      <c r="G100" s="101" t="s">
        <v>169</v>
      </c>
      <c r="H100" s="57" t="s">
        <v>50</v>
      </c>
      <c r="I100" s="12"/>
      <c r="J100" s="12"/>
      <c r="K100" s="13"/>
      <c r="L100" s="13"/>
      <c r="M100" s="52">
        <f t="shared" si="1"/>
        <v>0</v>
      </c>
    </row>
    <row r="101" spans="1:15" s="53" customFormat="1" ht="13.8" thickBot="1" x14ac:dyDescent="0.3">
      <c r="A101" s="55" t="s">
        <v>205</v>
      </c>
      <c r="B101" s="53" t="s">
        <v>167</v>
      </c>
      <c r="C101" s="55" t="s">
        <v>206</v>
      </c>
      <c r="D101" s="55" t="s">
        <v>47</v>
      </c>
      <c r="E101" s="56" t="s">
        <v>48</v>
      </c>
      <c r="F101" s="98" t="s">
        <v>49</v>
      </c>
      <c r="G101" s="101" t="s">
        <v>169</v>
      </c>
      <c r="H101" s="57" t="s">
        <v>140</v>
      </c>
      <c r="I101" s="12"/>
      <c r="J101" s="12"/>
      <c r="K101" s="13"/>
      <c r="L101" s="13"/>
      <c r="M101" s="52">
        <f t="shared" si="1"/>
        <v>0</v>
      </c>
    </row>
    <row r="102" spans="1:15" s="53" customFormat="1" ht="13.8" thickBot="1" x14ac:dyDescent="0.3">
      <c r="A102" s="55" t="s">
        <v>207</v>
      </c>
      <c r="B102" s="53" t="s">
        <v>167</v>
      </c>
      <c r="C102" s="55" t="s">
        <v>208</v>
      </c>
      <c r="D102" s="55" t="s">
        <v>47</v>
      </c>
      <c r="E102" s="56" t="s">
        <v>48</v>
      </c>
      <c r="F102" s="98" t="s">
        <v>49</v>
      </c>
      <c r="G102" s="101" t="s">
        <v>169</v>
      </c>
      <c r="H102" s="57" t="s">
        <v>53</v>
      </c>
      <c r="I102" s="12"/>
      <c r="J102" s="12"/>
      <c r="K102" s="13"/>
      <c r="L102" s="13"/>
      <c r="M102" s="52">
        <f t="shared" si="1"/>
        <v>0</v>
      </c>
    </row>
    <row r="103" spans="1:15" s="53" customFormat="1" ht="13.8" thickBot="1" x14ac:dyDescent="0.3">
      <c r="A103" s="55" t="s">
        <v>209</v>
      </c>
      <c r="B103" s="53" t="s">
        <v>167</v>
      </c>
      <c r="C103" s="55" t="s">
        <v>210</v>
      </c>
      <c r="D103" s="55" t="s">
        <v>47</v>
      </c>
      <c r="E103" s="56" t="s">
        <v>48</v>
      </c>
      <c r="F103" s="98" t="s">
        <v>49</v>
      </c>
      <c r="G103" s="101" t="s">
        <v>169</v>
      </c>
      <c r="H103" s="57" t="s">
        <v>53</v>
      </c>
      <c r="I103" s="12"/>
      <c r="J103" s="12"/>
      <c r="K103" s="13"/>
      <c r="L103" s="13"/>
      <c r="M103" s="52">
        <f t="shared" si="1"/>
        <v>0</v>
      </c>
    </row>
    <row r="104" spans="1:15" s="53" customFormat="1" ht="13.8" thickBot="1" x14ac:dyDescent="0.3">
      <c r="A104" s="55" t="s">
        <v>211</v>
      </c>
      <c r="B104" s="53" t="s">
        <v>167</v>
      </c>
      <c r="C104" s="55" t="s">
        <v>212</v>
      </c>
      <c r="D104" s="55" t="s">
        <v>47</v>
      </c>
      <c r="E104" s="56" t="s">
        <v>48</v>
      </c>
      <c r="F104" s="98" t="s">
        <v>49</v>
      </c>
      <c r="G104" s="101" t="s">
        <v>169</v>
      </c>
      <c r="H104" s="57" t="s">
        <v>53</v>
      </c>
      <c r="I104" s="12"/>
      <c r="J104" s="12"/>
      <c r="K104" s="13"/>
      <c r="L104" s="13"/>
      <c r="M104" s="52">
        <f t="shared" si="1"/>
        <v>0</v>
      </c>
    </row>
    <row r="105" spans="1:15" s="53" customFormat="1" ht="13.8" thickBot="1" x14ac:dyDescent="0.3">
      <c r="A105" s="55" t="s">
        <v>213</v>
      </c>
      <c r="B105" s="53" t="s">
        <v>167</v>
      </c>
      <c r="C105" s="55" t="s">
        <v>214</v>
      </c>
      <c r="D105" s="55" t="s">
        <v>47</v>
      </c>
      <c r="E105" s="56" t="s">
        <v>48</v>
      </c>
      <c r="F105" s="98" t="s">
        <v>49</v>
      </c>
      <c r="G105" s="101" t="s">
        <v>169</v>
      </c>
      <c r="H105" s="57" t="s">
        <v>53</v>
      </c>
      <c r="I105" s="12"/>
      <c r="J105" s="12"/>
      <c r="K105" s="13"/>
      <c r="L105" s="13"/>
      <c r="M105" s="52">
        <f t="shared" si="1"/>
        <v>0</v>
      </c>
    </row>
    <row r="106" spans="1:15" ht="13.8" thickBot="1" x14ac:dyDescent="0.3">
      <c r="A106" s="55" t="s">
        <v>215</v>
      </c>
      <c r="B106" s="53" t="s">
        <v>167</v>
      </c>
      <c r="C106" s="55" t="s">
        <v>216</v>
      </c>
      <c r="D106" s="55" t="s">
        <v>47</v>
      </c>
      <c r="E106" s="56" t="s">
        <v>48</v>
      </c>
      <c r="F106" s="98" t="s">
        <v>49</v>
      </c>
      <c r="G106" s="101" t="s">
        <v>169</v>
      </c>
      <c r="H106" s="57" t="s">
        <v>50</v>
      </c>
      <c r="I106" s="12"/>
      <c r="J106" s="12"/>
      <c r="K106" s="13"/>
      <c r="L106" s="13"/>
      <c r="M106" s="52">
        <f t="shared" si="1"/>
        <v>0</v>
      </c>
      <c r="N106" s="29"/>
      <c r="O106" s="29"/>
    </row>
    <row r="107" spans="1:15" s="53" customFormat="1" ht="13.8" thickBot="1" x14ac:dyDescent="0.3">
      <c r="A107" s="55" t="s">
        <v>217</v>
      </c>
      <c r="B107" s="53" t="s">
        <v>167</v>
      </c>
      <c r="C107" s="55" t="s">
        <v>218</v>
      </c>
      <c r="D107" s="55" t="s">
        <v>47</v>
      </c>
      <c r="E107" s="56" t="s">
        <v>48</v>
      </c>
      <c r="F107" s="98" t="s">
        <v>49</v>
      </c>
      <c r="G107" s="101" t="s">
        <v>169</v>
      </c>
      <c r="H107" s="57" t="s">
        <v>53</v>
      </c>
      <c r="I107" s="12"/>
      <c r="J107" s="12"/>
      <c r="K107" s="13"/>
      <c r="L107" s="13"/>
      <c r="M107" s="52">
        <f t="shared" si="1"/>
        <v>0</v>
      </c>
    </row>
    <row r="108" spans="1:15" ht="13.8" thickBot="1" x14ac:dyDescent="0.3">
      <c r="A108" s="55" t="s">
        <v>219</v>
      </c>
      <c r="B108" s="53" t="s">
        <v>167</v>
      </c>
      <c r="C108" s="55" t="s">
        <v>220</v>
      </c>
      <c r="D108" s="55" t="s">
        <v>47</v>
      </c>
      <c r="E108" s="56" t="s">
        <v>48</v>
      </c>
      <c r="F108" s="98" t="s">
        <v>49</v>
      </c>
      <c r="G108" s="101" t="s">
        <v>169</v>
      </c>
      <c r="H108" s="57" t="s">
        <v>53</v>
      </c>
      <c r="I108" s="12"/>
      <c r="J108" s="12"/>
      <c r="K108" s="13"/>
      <c r="L108" s="13"/>
      <c r="M108" s="52">
        <f t="shared" si="1"/>
        <v>0</v>
      </c>
      <c r="N108" s="29"/>
      <c r="O108" s="29"/>
    </row>
    <row r="109" spans="1:15" ht="13.8" thickBot="1" x14ac:dyDescent="0.3">
      <c r="A109" s="55" t="s">
        <v>221</v>
      </c>
      <c r="B109" s="53" t="s">
        <v>167</v>
      </c>
      <c r="C109" s="55" t="s">
        <v>222</v>
      </c>
      <c r="D109" s="55" t="s">
        <v>47</v>
      </c>
      <c r="E109" s="56" t="s">
        <v>48</v>
      </c>
      <c r="F109" s="98" t="s">
        <v>49</v>
      </c>
      <c r="G109" s="101" t="s">
        <v>169</v>
      </c>
      <c r="H109" s="103" t="s">
        <v>34</v>
      </c>
      <c r="I109" s="12"/>
      <c r="J109" s="12"/>
      <c r="K109" s="13"/>
      <c r="L109" s="13"/>
      <c r="M109" s="52">
        <f t="shared" si="1"/>
        <v>0</v>
      </c>
      <c r="N109" s="29"/>
      <c r="O109" s="29"/>
    </row>
    <row r="110" spans="1:15" ht="13.8" thickBot="1" x14ac:dyDescent="0.3">
      <c r="A110" s="55" t="s">
        <v>223</v>
      </c>
      <c r="B110" s="53" t="s">
        <v>167</v>
      </c>
      <c r="C110" s="55" t="s">
        <v>296</v>
      </c>
      <c r="D110" s="55" t="s">
        <v>47</v>
      </c>
      <c r="E110" s="56" t="s">
        <v>48</v>
      </c>
      <c r="F110" s="98" t="s">
        <v>49</v>
      </c>
      <c r="G110" s="101" t="s">
        <v>169</v>
      </c>
      <c r="H110" s="103" t="s">
        <v>34</v>
      </c>
      <c r="I110" s="12"/>
      <c r="J110" s="12"/>
      <c r="K110" s="13"/>
      <c r="L110" s="13"/>
      <c r="M110" s="52">
        <f t="shared" si="1"/>
        <v>0</v>
      </c>
      <c r="N110" s="29"/>
      <c r="O110" s="29"/>
    </row>
    <row r="111" spans="1:15" ht="13.8" thickBot="1" x14ac:dyDescent="0.3">
      <c r="A111" s="55" t="s">
        <v>224</v>
      </c>
      <c r="B111" s="53" t="s">
        <v>167</v>
      </c>
      <c r="C111" s="55" t="s">
        <v>225</v>
      </c>
      <c r="D111" s="55" t="s">
        <v>47</v>
      </c>
      <c r="E111" s="56" t="s">
        <v>48</v>
      </c>
      <c r="F111" s="98" t="s">
        <v>49</v>
      </c>
      <c r="G111" s="101" t="s">
        <v>169</v>
      </c>
      <c r="H111" s="103" t="s">
        <v>50</v>
      </c>
      <c r="I111" s="12"/>
      <c r="J111" s="12"/>
      <c r="K111" s="13"/>
      <c r="L111" s="13"/>
      <c r="M111" s="52">
        <f t="shared" si="1"/>
        <v>0</v>
      </c>
      <c r="N111" s="29"/>
      <c r="O111" s="29"/>
    </row>
    <row r="112" spans="1:15" ht="13.8" thickBot="1" x14ac:dyDescent="0.3">
      <c r="A112" s="55" t="s">
        <v>226</v>
      </c>
      <c r="B112" s="53" t="s">
        <v>167</v>
      </c>
      <c r="C112" s="55" t="s">
        <v>227</v>
      </c>
      <c r="D112" s="55" t="s">
        <v>47</v>
      </c>
      <c r="E112" s="56" t="s">
        <v>48</v>
      </c>
      <c r="F112" s="98" t="s">
        <v>49</v>
      </c>
      <c r="G112" s="101" t="s">
        <v>169</v>
      </c>
      <c r="H112" s="103" t="s">
        <v>34</v>
      </c>
      <c r="I112" s="12"/>
      <c r="J112" s="12"/>
      <c r="K112" s="13"/>
      <c r="L112" s="13"/>
      <c r="M112" s="52">
        <f t="shared" si="1"/>
        <v>0</v>
      </c>
      <c r="N112" s="29"/>
      <c r="O112" s="29"/>
    </row>
    <row r="113" spans="1:15" ht="13.8" thickBot="1" x14ac:dyDescent="0.3">
      <c r="A113" s="55" t="s">
        <v>228</v>
      </c>
      <c r="B113" s="53" t="s">
        <v>167</v>
      </c>
      <c r="C113" s="55" t="s">
        <v>229</v>
      </c>
      <c r="D113" s="55" t="s">
        <v>47</v>
      </c>
      <c r="E113" s="56" t="s">
        <v>48</v>
      </c>
      <c r="F113" s="98" t="s">
        <v>49</v>
      </c>
      <c r="G113" s="101" t="s">
        <v>169</v>
      </c>
      <c r="H113" s="103" t="s">
        <v>50</v>
      </c>
      <c r="I113" s="12"/>
      <c r="J113" s="12"/>
      <c r="K113" s="13"/>
      <c r="L113" s="13"/>
      <c r="M113" s="52">
        <f t="shared" si="1"/>
        <v>0</v>
      </c>
      <c r="N113" s="29"/>
      <c r="O113" s="29"/>
    </row>
    <row r="114" spans="1:15" ht="13.8" thickBot="1" x14ac:dyDescent="0.3">
      <c r="A114" s="55" t="s">
        <v>230</v>
      </c>
      <c r="B114" s="53" t="s">
        <v>167</v>
      </c>
      <c r="C114" s="55" t="s">
        <v>231</v>
      </c>
      <c r="D114" s="55" t="s">
        <v>47</v>
      </c>
      <c r="E114" s="56" t="s">
        <v>48</v>
      </c>
      <c r="F114" s="98" t="s">
        <v>49</v>
      </c>
      <c r="G114" s="101" t="s">
        <v>169</v>
      </c>
      <c r="H114" s="57" t="s">
        <v>50</v>
      </c>
      <c r="I114" s="12"/>
      <c r="J114" s="12"/>
      <c r="K114" s="13"/>
      <c r="L114" s="13"/>
      <c r="M114" s="52">
        <f t="shared" si="1"/>
        <v>0</v>
      </c>
      <c r="N114" s="29"/>
      <c r="O114" s="29"/>
    </row>
    <row r="115" spans="1:15" s="51" customFormat="1" ht="13.8" thickBot="1" x14ac:dyDescent="0.3">
      <c r="A115" s="55" t="s">
        <v>232</v>
      </c>
      <c r="B115" s="53" t="s">
        <v>167</v>
      </c>
      <c r="C115" s="55" t="s">
        <v>297</v>
      </c>
      <c r="D115" s="55" t="s">
        <v>47</v>
      </c>
      <c r="E115" s="56" t="s">
        <v>48</v>
      </c>
      <c r="F115" s="98" t="s">
        <v>49</v>
      </c>
      <c r="G115" s="101" t="s">
        <v>169</v>
      </c>
      <c r="H115" s="57" t="s">
        <v>50</v>
      </c>
      <c r="I115" s="12"/>
      <c r="J115" s="12"/>
      <c r="K115" s="13"/>
      <c r="L115" s="13"/>
      <c r="M115" s="52">
        <f t="shared" si="1"/>
        <v>0</v>
      </c>
    </row>
    <row r="116" spans="1:15" ht="13.8" thickBot="1" x14ac:dyDescent="0.3">
      <c r="A116" s="55" t="s">
        <v>233</v>
      </c>
      <c r="B116" s="53" t="s">
        <v>167</v>
      </c>
      <c r="C116" s="55" t="s">
        <v>234</v>
      </c>
      <c r="D116" s="55" t="s">
        <v>47</v>
      </c>
      <c r="E116" s="56" t="s">
        <v>48</v>
      </c>
      <c r="F116" s="98" t="s">
        <v>49</v>
      </c>
      <c r="G116" s="101" t="s">
        <v>169</v>
      </c>
      <c r="H116" s="57" t="s">
        <v>50</v>
      </c>
      <c r="I116" s="12"/>
      <c r="J116" s="12"/>
      <c r="K116" s="13"/>
      <c r="L116" s="13"/>
      <c r="M116" s="52">
        <f>K116+(L116*$O$1)</f>
        <v>0</v>
      </c>
      <c r="N116" s="29"/>
      <c r="O116" s="29"/>
    </row>
    <row r="117" spans="1:15" ht="13.8" thickBot="1" x14ac:dyDescent="0.3">
      <c r="A117" s="55" t="s">
        <v>235</v>
      </c>
      <c r="B117" s="55" t="s">
        <v>167</v>
      </c>
      <c r="C117" s="55" t="s">
        <v>236</v>
      </c>
      <c r="D117" s="55" t="s">
        <v>47</v>
      </c>
      <c r="E117" s="56" t="s">
        <v>48</v>
      </c>
      <c r="F117" s="98" t="s">
        <v>49</v>
      </c>
      <c r="G117" s="101" t="s">
        <v>169</v>
      </c>
      <c r="H117" s="57" t="s">
        <v>50</v>
      </c>
      <c r="I117" s="12"/>
      <c r="J117" s="12"/>
      <c r="K117" s="13"/>
      <c r="L117" s="13"/>
      <c r="M117" s="52">
        <f t="shared" ref="M117:M126" si="2">K117+(L117*$O$1)</f>
        <v>0</v>
      </c>
      <c r="N117" s="29"/>
      <c r="O117" s="29"/>
    </row>
    <row r="118" spans="1:15" ht="13.8" thickBot="1" x14ac:dyDescent="0.3">
      <c r="A118" s="55" t="s">
        <v>237</v>
      </c>
      <c r="B118" s="53" t="s">
        <v>167</v>
      </c>
      <c r="C118" s="55" t="s">
        <v>238</v>
      </c>
      <c r="D118" s="55" t="s">
        <v>47</v>
      </c>
      <c r="E118" s="56" t="s">
        <v>48</v>
      </c>
      <c r="F118" s="98" t="s">
        <v>49</v>
      </c>
      <c r="G118" s="101" t="s">
        <v>169</v>
      </c>
      <c r="H118" s="57" t="s">
        <v>53</v>
      </c>
      <c r="I118" s="12"/>
      <c r="J118" s="12"/>
      <c r="K118" s="13"/>
      <c r="L118" s="13"/>
      <c r="M118" s="52">
        <f t="shared" si="2"/>
        <v>0</v>
      </c>
      <c r="N118" s="29"/>
      <c r="O118" s="29"/>
    </row>
    <row r="119" spans="1:15" ht="13.8" thickBot="1" x14ac:dyDescent="0.3">
      <c r="A119" s="55" t="s">
        <v>239</v>
      </c>
      <c r="B119" s="53" t="s">
        <v>167</v>
      </c>
      <c r="C119" s="55" t="s">
        <v>240</v>
      </c>
      <c r="D119" s="55" t="s">
        <v>47</v>
      </c>
      <c r="E119" s="56" t="s">
        <v>48</v>
      </c>
      <c r="F119" s="98" t="s">
        <v>49</v>
      </c>
      <c r="G119" s="101" t="s">
        <v>169</v>
      </c>
      <c r="H119" s="57" t="s">
        <v>53</v>
      </c>
      <c r="I119" s="12"/>
      <c r="J119" s="12"/>
      <c r="K119" s="13"/>
      <c r="L119" s="13"/>
      <c r="M119" s="52">
        <f t="shared" si="2"/>
        <v>0</v>
      </c>
      <c r="N119" s="29"/>
      <c r="O119" s="29"/>
    </row>
    <row r="120" spans="1:15" ht="13.8" thickBot="1" x14ac:dyDescent="0.3">
      <c r="A120" s="55" t="s">
        <v>241</v>
      </c>
      <c r="B120" s="53" t="s">
        <v>167</v>
      </c>
      <c r="C120" s="55" t="s">
        <v>242</v>
      </c>
      <c r="D120" s="55" t="s">
        <v>196</v>
      </c>
      <c r="E120" s="92" t="s">
        <v>43</v>
      </c>
      <c r="F120" s="97" t="s">
        <v>44</v>
      </c>
      <c r="G120" s="101" t="s">
        <v>169</v>
      </c>
      <c r="H120" s="103" t="s">
        <v>34</v>
      </c>
      <c r="I120" s="12"/>
      <c r="J120" s="12"/>
      <c r="K120" s="13"/>
      <c r="L120" s="13"/>
      <c r="M120" s="52">
        <f t="shared" si="2"/>
        <v>0</v>
      </c>
      <c r="N120" s="29"/>
      <c r="O120" s="29"/>
    </row>
    <row r="121" spans="1:15" ht="13.8" thickBot="1" x14ac:dyDescent="0.3">
      <c r="A121" s="55" t="s">
        <v>243</v>
      </c>
      <c r="B121" s="53" t="s">
        <v>167</v>
      </c>
      <c r="C121" s="55" t="s">
        <v>244</v>
      </c>
      <c r="D121" s="55" t="s">
        <v>47</v>
      </c>
      <c r="E121" s="56" t="s">
        <v>48</v>
      </c>
      <c r="F121" s="98" t="s">
        <v>49</v>
      </c>
      <c r="G121" s="101" t="s">
        <v>169</v>
      </c>
      <c r="H121" s="57" t="s">
        <v>50</v>
      </c>
      <c r="I121" s="12"/>
      <c r="J121" s="12"/>
      <c r="K121" s="13"/>
      <c r="L121" s="13"/>
      <c r="M121" s="52">
        <f t="shared" si="2"/>
        <v>0</v>
      </c>
      <c r="N121" s="29"/>
      <c r="O121" s="29"/>
    </row>
    <row r="122" spans="1:15" ht="13.8" thickBot="1" x14ac:dyDescent="0.3">
      <c r="A122" s="55" t="s">
        <v>245</v>
      </c>
      <c r="B122" s="53" t="s">
        <v>167</v>
      </c>
      <c r="C122" s="55" t="s">
        <v>246</v>
      </c>
      <c r="D122" s="55" t="s">
        <v>47</v>
      </c>
      <c r="E122" s="56" t="s">
        <v>48</v>
      </c>
      <c r="F122" s="98" t="s">
        <v>49</v>
      </c>
      <c r="G122" s="101" t="s">
        <v>169</v>
      </c>
      <c r="H122" s="57" t="s">
        <v>50</v>
      </c>
      <c r="I122" s="12"/>
      <c r="J122" s="12"/>
      <c r="K122" s="13"/>
      <c r="L122" s="13"/>
      <c r="M122" s="52">
        <f t="shared" si="2"/>
        <v>0</v>
      </c>
      <c r="N122" s="29"/>
      <c r="O122" s="29"/>
    </row>
    <row r="123" spans="1:15" ht="13.8" thickBot="1" x14ac:dyDescent="0.3">
      <c r="A123" s="55" t="s">
        <v>247</v>
      </c>
      <c r="B123" s="53" t="s">
        <v>167</v>
      </c>
      <c r="C123" s="55" t="s">
        <v>248</v>
      </c>
      <c r="D123" s="55" t="s">
        <v>47</v>
      </c>
      <c r="E123" s="56" t="s">
        <v>48</v>
      </c>
      <c r="F123" s="98" t="s">
        <v>49</v>
      </c>
      <c r="G123" s="101" t="s">
        <v>169</v>
      </c>
      <c r="H123" s="57" t="s">
        <v>50</v>
      </c>
      <c r="I123" s="12"/>
      <c r="J123" s="12"/>
      <c r="K123" s="13"/>
      <c r="L123" s="13"/>
      <c r="M123" s="52">
        <f t="shared" si="2"/>
        <v>0</v>
      </c>
      <c r="N123" s="29"/>
      <c r="O123" s="29"/>
    </row>
    <row r="124" spans="1:15" s="51" customFormat="1" ht="14.4" thickBot="1" x14ac:dyDescent="0.3">
      <c r="A124" s="55" t="s">
        <v>249</v>
      </c>
      <c r="B124" s="53" t="s">
        <v>167</v>
      </c>
      <c r="C124" s="60" t="s">
        <v>250</v>
      </c>
      <c r="D124" s="55" t="s">
        <v>47</v>
      </c>
      <c r="E124" s="56" t="s">
        <v>48</v>
      </c>
      <c r="F124" s="98" t="s">
        <v>183</v>
      </c>
      <c r="G124" s="101" t="s">
        <v>169</v>
      </c>
      <c r="H124" s="57" t="s">
        <v>50</v>
      </c>
      <c r="I124" s="12"/>
      <c r="J124" s="12"/>
      <c r="K124" s="13"/>
      <c r="L124" s="13"/>
      <c r="M124" s="52">
        <f t="shared" si="2"/>
        <v>0</v>
      </c>
    </row>
    <row r="125" spans="1:15" ht="13.8" thickBot="1" x14ac:dyDescent="0.3">
      <c r="A125" s="86" t="s">
        <v>253</v>
      </c>
      <c r="B125" s="86" t="s">
        <v>23</v>
      </c>
      <c r="C125" s="86" t="s">
        <v>254</v>
      </c>
      <c r="D125" s="86" t="s">
        <v>23</v>
      </c>
      <c r="E125" s="94" t="s">
        <v>32</v>
      </c>
      <c r="F125" s="96" t="s">
        <v>33</v>
      </c>
      <c r="G125" s="101" t="s">
        <v>169</v>
      </c>
      <c r="H125" s="103" t="s">
        <v>34</v>
      </c>
      <c r="I125" s="12"/>
      <c r="J125" s="12"/>
      <c r="K125" s="13"/>
      <c r="L125" s="13"/>
      <c r="M125" s="52">
        <f t="shared" si="2"/>
        <v>0</v>
      </c>
      <c r="N125" s="29"/>
      <c r="O125" s="29"/>
    </row>
    <row r="126" spans="1:15" ht="13.8" thickBot="1" x14ac:dyDescent="0.3">
      <c r="A126" s="86" t="s">
        <v>255</v>
      </c>
      <c r="B126" s="87" t="s">
        <v>23</v>
      </c>
      <c r="C126" s="86" t="s">
        <v>256</v>
      </c>
      <c r="D126" s="86" t="s">
        <v>23</v>
      </c>
      <c r="E126" s="94" t="s">
        <v>32</v>
      </c>
      <c r="F126" s="96" t="s">
        <v>33</v>
      </c>
      <c r="G126" s="101" t="s">
        <v>169</v>
      </c>
      <c r="H126" s="103" t="s">
        <v>29</v>
      </c>
      <c r="I126" s="12"/>
      <c r="J126" s="12"/>
      <c r="K126" s="13"/>
      <c r="L126" s="13"/>
      <c r="M126" s="52">
        <f t="shared" si="2"/>
        <v>0</v>
      </c>
      <c r="N126" s="29"/>
      <c r="O126" s="29"/>
    </row>
    <row r="127" spans="1:15" ht="13.8" thickBot="1" x14ac:dyDescent="0.3">
      <c r="A127" s="86" t="s">
        <v>257</v>
      </c>
      <c r="B127" s="87" t="s">
        <v>23</v>
      </c>
      <c r="C127" s="86" t="s">
        <v>258</v>
      </c>
      <c r="D127" s="86" t="s">
        <v>23</v>
      </c>
      <c r="E127" s="94" t="s">
        <v>32</v>
      </c>
      <c r="F127" s="96" t="s">
        <v>33</v>
      </c>
      <c r="G127" s="101" t="s">
        <v>169</v>
      </c>
      <c r="H127" s="103" t="s">
        <v>29</v>
      </c>
      <c r="I127" s="12"/>
      <c r="J127" s="12"/>
      <c r="K127" s="13"/>
      <c r="L127" s="13"/>
      <c r="M127" s="52">
        <f>K127+(L127*$O$1)</f>
        <v>0</v>
      </c>
      <c r="N127" s="29"/>
      <c r="O127" s="29"/>
    </row>
    <row r="128" spans="1:15" ht="13.8" thickBot="1" x14ac:dyDescent="0.3">
      <c r="A128" s="55" t="s">
        <v>251</v>
      </c>
      <c r="B128" s="53" t="s">
        <v>23</v>
      </c>
      <c r="C128" s="55" t="s">
        <v>252</v>
      </c>
      <c r="D128" s="55" t="s">
        <v>23</v>
      </c>
      <c r="E128" s="94" t="s">
        <v>32</v>
      </c>
      <c r="F128" s="96" t="s">
        <v>33</v>
      </c>
      <c r="G128" s="101" t="s">
        <v>169</v>
      </c>
      <c r="H128" s="57" t="s">
        <v>29</v>
      </c>
      <c r="I128" s="12"/>
      <c r="J128" s="12"/>
      <c r="K128" s="13"/>
      <c r="L128" s="13"/>
      <c r="M128" s="52">
        <f t="shared" ref="M128" si="3">K128+(L128*$O$1)</f>
        <v>0</v>
      </c>
      <c r="N128" s="29"/>
      <c r="O128" s="29"/>
    </row>
    <row r="129" spans="1:15" ht="13.8" thickBot="1" x14ac:dyDescent="0.3">
      <c r="A129" s="55" t="s">
        <v>259</v>
      </c>
      <c r="B129" s="53" t="s">
        <v>260</v>
      </c>
      <c r="C129" s="55" t="s">
        <v>261</v>
      </c>
      <c r="D129" s="55" t="s">
        <v>47</v>
      </c>
      <c r="E129" s="56" t="s">
        <v>48</v>
      </c>
      <c r="F129" s="98" t="s">
        <v>49</v>
      </c>
      <c r="G129" s="101" t="s">
        <v>169</v>
      </c>
      <c r="H129" s="57" t="s">
        <v>53</v>
      </c>
      <c r="I129" s="12"/>
      <c r="J129" s="12"/>
      <c r="K129" s="13"/>
      <c r="L129" s="13"/>
      <c r="M129" s="52">
        <f>K129+(L129*$O$1)</f>
        <v>0</v>
      </c>
      <c r="N129" s="29"/>
      <c r="O129" s="29"/>
    </row>
    <row r="130" spans="1:15" ht="13.8" customHeight="1" x14ac:dyDescent="0.3">
      <c r="A130" s="157" t="s">
        <v>262</v>
      </c>
      <c r="B130" s="157"/>
      <c r="C130" s="157"/>
      <c r="D130" s="157"/>
      <c r="E130" s="157"/>
      <c r="F130" s="157"/>
      <c r="G130" s="157"/>
      <c r="H130" s="157"/>
      <c r="I130" s="157"/>
      <c r="J130" s="157"/>
      <c r="K130" s="157"/>
      <c r="L130" s="157"/>
      <c r="M130" s="61">
        <f>SUM(M15:M129)</f>
        <v>0</v>
      </c>
      <c r="N130" s="29"/>
      <c r="O130" s="29"/>
    </row>
    <row r="131" spans="1:15" ht="13.95" customHeight="1" thickBot="1" x14ac:dyDescent="0.35">
      <c r="A131" s="62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3"/>
      <c r="N131" s="29"/>
      <c r="O131" s="29"/>
    </row>
    <row r="132" spans="1:15" ht="16.2" thickBot="1" x14ac:dyDescent="0.35">
      <c r="A132" s="158" t="s">
        <v>269</v>
      </c>
      <c r="B132" s="158"/>
      <c r="C132" s="159"/>
      <c r="D132" s="64" t="s">
        <v>270</v>
      </c>
      <c r="E132" s="64" t="s">
        <v>264</v>
      </c>
      <c r="F132" s="65" t="s">
        <v>271</v>
      </c>
      <c r="G132" s="65" t="s">
        <v>20</v>
      </c>
      <c r="H132" s="65" t="s">
        <v>272</v>
      </c>
    </row>
    <row r="133" spans="1:15" ht="15.6" x14ac:dyDescent="0.3">
      <c r="A133" s="160" t="s">
        <v>268</v>
      </c>
      <c r="B133" s="161"/>
      <c r="C133" s="162"/>
      <c r="D133" s="3"/>
      <c r="E133" s="5" t="s">
        <v>263</v>
      </c>
      <c r="F133" s="4"/>
      <c r="G133" s="5" t="s">
        <v>263</v>
      </c>
      <c r="H133" s="5">
        <f>F133</f>
        <v>0</v>
      </c>
    </row>
    <row r="134" spans="1:15" ht="16.2" thickBot="1" x14ac:dyDescent="0.35">
      <c r="A134" s="163" t="s">
        <v>279</v>
      </c>
      <c r="B134" s="164"/>
      <c r="C134" s="165"/>
      <c r="D134" s="3"/>
      <c r="E134" s="66">
        <v>1</v>
      </c>
      <c r="F134" s="4"/>
      <c r="G134" s="4"/>
      <c r="H134" s="5">
        <f>(F134+(G134*$O$1))*E134</f>
        <v>0</v>
      </c>
    </row>
    <row r="135" spans="1:15" ht="16.2" thickBot="1" x14ac:dyDescent="0.35">
      <c r="A135" s="67"/>
      <c r="B135" s="68"/>
      <c r="C135" s="68"/>
      <c r="D135" s="68"/>
      <c r="E135" s="68"/>
      <c r="F135" s="68"/>
      <c r="G135" s="68" t="s">
        <v>273</v>
      </c>
      <c r="H135" s="6">
        <f>SUM(H133:H134)</f>
        <v>0</v>
      </c>
    </row>
    <row r="136" spans="1:15" ht="12.75" customHeight="1" thickBot="1" x14ac:dyDescent="0.35">
      <c r="A136" s="69"/>
      <c r="B136" s="70"/>
      <c r="C136" s="70"/>
      <c r="D136" s="70"/>
      <c r="E136" s="70"/>
      <c r="F136" s="70"/>
      <c r="G136" s="70"/>
      <c r="H136" s="71"/>
    </row>
    <row r="137" spans="1:15" ht="54.6" customHeight="1" thickBot="1" x14ac:dyDescent="0.35">
      <c r="A137" s="166" t="s">
        <v>277</v>
      </c>
      <c r="B137" s="167"/>
      <c r="C137" s="168"/>
      <c r="D137" s="72" t="s">
        <v>270</v>
      </c>
      <c r="E137" s="64" t="s">
        <v>264</v>
      </c>
      <c r="F137" s="73" t="s">
        <v>275</v>
      </c>
      <c r="G137" s="74" t="s">
        <v>278</v>
      </c>
      <c r="H137" s="75"/>
    </row>
    <row r="138" spans="1:15" ht="78.599999999999994" customHeight="1" thickBot="1" x14ac:dyDescent="0.35">
      <c r="A138" s="169" t="s">
        <v>299</v>
      </c>
      <c r="B138" s="170"/>
      <c r="C138" s="171"/>
      <c r="D138" s="7"/>
      <c r="E138" s="76">
        <v>10</v>
      </c>
      <c r="F138" s="8">
        <v>0</v>
      </c>
      <c r="G138" s="11">
        <f>F138*E138</f>
        <v>0</v>
      </c>
      <c r="H138" s="75"/>
    </row>
    <row r="139" spans="1:15" ht="75.599999999999994" customHeight="1" x14ac:dyDescent="0.3">
      <c r="A139" s="169" t="s">
        <v>300</v>
      </c>
      <c r="B139" s="170"/>
      <c r="C139" s="171"/>
      <c r="D139" s="84"/>
      <c r="E139" s="76">
        <v>10</v>
      </c>
      <c r="F139" s="85">
        <v>0</v>
      </c>
      <c r="G139" s="11">
        <f>F139*E139</f>
        <v>0</v>
      </c>
      <c r="H139" s="75"/>
    </row>
    <row r="140" spans="1:15" ht="15.6" x14ac:dyDescent="0.3">
      <c r="A140" s="172" t="s">
        <v>276</v>
      </c>
      <c r="B140" s="173"/>
      <c r="C140" s="174"/>
      <c r="D140" s="3"/>
      <c r="E140" s="10"/>
      <c r="F140" s="4">
        <v>0</v>
      </c>
      <c r="G140" s="11">
        <f>F140*E140</f>
        <v>0</v>
      </c>
      <c r="H140" s="75"/>
    </row>
    <row r="141" spans="1:15" ht="16.2" thickBot="1" x14ac:dyDescent="0.35">
      <c r="A141" s="141" t="s">
        <v>276</v>
      </c>
      <c r="B141" s="142"/>
      <c r="C141" s="143"/>
      <c r="D141" s="3"/>
      <c r="E141" s="82"/>
      <c r="F141" s="4">
        <v>0</v>
      </c>
      <c r="G141" s="11">
        <f>F141*E141</f>
        <v>0</v>
      </c>
      <c r="H141" s="75"/>
    </row>
    <row r="142" spans="1:15" ht="12.75" customHeight="1" thickBot="1" x14ac:dyDescent="0.35">
      <c r="A142" s="37"/>
      <c r="B142" s="37"/>
      <c r="C142" s="37"/>
      <c r="D142" s="37"/>
      <c r="E142" s="37"/>
      <c r="F142" s="37"/>
      <c r="G142" s="9">
        <f>SUM(G138:G141)</f>
        <v>0</v>
      </c>
      <c r="H142" s="75"/>
    </row>
    <row r="143" spans="1:15" ht="12.75" customHeight="1" thickBot="1" x14ac:dyDescent="0.35">
      <c r="A143" s="75"/>
      <c r="B143" s="75"/>
      <c r="C143" s="75"/>
      <c r="D143" s="75"/>
      <c r="E143" s="75"/>
      <c r="F143" s="75"/>
      <c r="G143" s="75"/>
      <c r="H143" s="75"/>
    </row>
    <row r="144" spans="1:15" ht="15.6" x14ac:dyDescent="0.3">
      <c r="A144" s="150" t="s">
        <v>265</v>
      </c>
      <c r="B144" s="151"/>
      <c r="C144" s="151"/>
      <c r="D144" s="152"/>
    </row>
    <row r="145" spans="1:4" ht="17.399999999999999" customHeight="1" x14ac:dyDescent="0.3">
      <c r="A145" s="153" t="str">
        <f>A130</f>
        <v>Totale inschrijfprijs abonnementskosten Internetverbindingen</v>
      </c>
      <c r="B145" s="154"/>
      <c r="C145" s="154"/>
      <c r="D145" s="78">
        <f>M130</f>
        <v>0</v>
      </c>
    </row>
    <row r="146" spans="1:4" ht="17.399999999999999" customHeight="1" x14ac:dyDescent="0.3">
      <c r="A146" s="155" t="str">
        <f>A133</f>
        <v>Ondersteuning migratieperiode conform Inschrijving G2.1 Implementatieplan</v>
      </c>
      <c r="B146" s="156"/>
      <c r="C146" s="156"/>
      <c r="D146" s="79">
        <f>H135</f>
        <v>0</v>
      </c>
    </row>
    <row r="147" spans="1:4" ht="16.2" thickBot="1" x14ac:dyDescent="0.35">
      <c r="A147" s="148" t="s">
        <v>266</v>
      </c>
      <c r="B147" s="149"/>
      <c r="C147" s="149"/>
      <c r="D147" s="80">
        <f>SUM(D145:D146)</f>
        <v>0</v>
      </c>
    </row>
    <row r="148" spans="1:4" ht="12.75" customHeight="1" x14ac:dyDescent="0.25">
      <c r="A148" s="81"/>
      <c r="B148" s="81"/>
      <c r="C148" s="81"/>
      <c r="D148" s="81"/>
    </row>
  </sheetData>
  <sheetProtection algorithmName="SHA-512" hashValue="WRrzEmxea2HiMW9U1D96ch314qeOH2w5sfwGYCWPaYlkKuzWHq85z9sr/og64ndigbD+NONNp8w97O9ItJDMwQ==" saltValue="ufz2pv+6/+bBnMzr8ekdJg==" spinCount="100000" sheet="1" formatColumns="0" formatRows="0"/>
  <mergeCells count="16">
    <mergeCell ref="A141:C141"/>
    <mergeCell ref="B2:E4"/>
    <mergeCell ref="B5:E7"/>
    <mergeCell ref="A10:I12"/>
    <mergeCell ref="A147:C147"/>
    <mergeCell ref="A144:D144"/>
    <mergeCell ref="A145:C145"/>
    <mergeCell ref="A146:C146"/>
    <mergeCell ref="A130:L130"/>
    <mergeCell ref="A132:C132"/>
    <mergeCell ref="A133:C133"/>
    <mergeCell ref="A134:C134"/>
    <mergeCell ref="A137:C137"/>
    <mergeCell ref="A138:C138"/>
    <mergeCell ref="A140:C140"/>
    <mergeCell ref="A139:C13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CD6C629DF6CE409937FF2D1E76EEF5" ma:contentTypeVersion="4" ma:contentTypeDescription="Een nieuw document maken." ma:contentTypeScope="" ma:versionID="2ca192029c368f02de49853e133329f7">
  <xsd:schema xmlns:xsd="http://www.w3.org/2001/XMLSchema" xmlns:xs="http://www.w3.org/2001/XMLSchema" xmlns:p="http://schemas.microsoft.com/office/2006/metadata/properties" xmlns:ns2="1dec22b0-b84c-4559-ba1a-c73ab91b9c3b" targetNamespace="http://schemas.microsoft.com/office/2006/metadata/properties" ma:root="true" ma:fieldsID="205cf4614e94eb0955306dba6efa9e77" ns2:_="">
    <xsd:import namespace="1dec22b0-b84c-4559-ba1a-c73ab91b9c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ec22b0-b84c-4559-ba1a-c73ab91b9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BDAD93-0EC2-4145-9C15-65603E99CEA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7865E68-56EB-47D4-B070-795ED58E64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ec22b0-b84c-4559-ba1a-c73ab91b9c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94C2D4-F59C-4022-A553-3BBF030047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 prijzenblad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Janieta Nagel</dc:creator>
  <cp:keywords/>
  <dc:description/>
  <cp:lastModifiedBy>Lieke Meindertsma</cp:lastModifiedBy>
  <cp:revision/>
  <dcterms:created xsi:type="dcterms:W3CDTF">2024-02-15T13:22:39Z</dcterms:created>
  <dcterms:modified xsi:type="dcterms:W3CDTF">2025-08-08T12:43:15Z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0x01010076CD6C629DF6CE409937FF2D1E76EEF5</vt:lpwstr>
  </property>
  <property fmtid="{D5CDD505-2E9C-101B-9397-08002B2CF9AE}" pid="3" name="MediaServiceImageTags">
    <vt:lpwstr/>
  </property>
</Properties>
</file>