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veiligheidsregiozhz.sharepoint.com/sites/Aanbestedingadembescherming/Shared Documents/General/AA-Inkoop/03. Nota van Inlichtingen/"/>
    </mc:Choice>
  </mc:AlternateContent>
  <xr:revisionPtr revIDLastSave="2" documentId="8_{58D8FC00-F98F-4DF8-853F-A193E0B00702}" xr6:coauthVersionLast="47" xr6:coauthVersionMax="47" xr10:uidLastSave="{46E773EA-9B0A-4572-A5E2-C5F70D3FCB81}"/>
  <bookViews>
    <workbookView xWindow="28680" yWindow="-120" windowWidth="29040" windowHeight="15840" activeTab="2" xr2:uid="{00000000-000D-0000-FFFF-FFFF00000000}"/>
  </bookViews>
  <sheets>
    <sheet name="Prijzenblad" sheetId="1" r:id="rId1"/>
    <sheet name="Onderhoud" sheetId="6" r:id="rId2"/>
    <sheet name="Optioneel"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5" l="1"/>
  <c r="F24" i="5"/>
  <c r="E31" i="5"/>
  <c r="G52" i="6"/>
  <c r="F28" i="1"/>
  <c r="G30" i="6"/>
  <c r="F7" i="5"/>
  <c r="G40" i="6"/>
  <c r="G10" i="6"/>
  <c r="G11" i="6"/>
  <c r="G12" i="6"/>
  <c r="G13" i="6"/>
  <c r="G14" i="6"/>
  <c r="G16" i="6"/>
  <c r="G17" i="6"/>
  <c r="G18" i="6"/>
  <c r="G19" i="6"/>
  <c r="G20" i="6"/>
  <c r="G21" i="6"/>
  <c r="G23" i="6"/>
  <c r="G24" i="6"/>
  <c r="G25" i="6"/>
  <c r="G26" i="6"/>
  <c r="G27" i="6"/>
  <c r="G28" i="6"/>
  <c r="G31" i="6"/>
  <c r="G32" i="6"/>
  <c r="G33" i="6"/>
  <c r="G34" i="6"/>
  <c r="G35" i="6"/>
  <c r="G37" i="6"/>
  <c r="G38" i="6"/>
  <c r="G41" i="6"/>
  <c r="G45" i="6"/>
  <c r="G47" i="6"/>
  <c r="G48" i="6"/>
  <c r="G49" i="6"/>
  <c r="G50" i="6"/>
  <c r="G9" i="6"/>
  <c r="F15" i="5"/>
  <c r="F10" i="5"/>
  <c r="F27" i="5"/>
  <c r="F28" i="5"/>
  <c r="F23" i="5"/>
  <c r="F19" i="5"/>
  <c r="F17" i="5"/>
  <c r="F16" i="5"/>
  <c r="F14" i="5"/>
  <c r="F13" i="5"/>
  <c r="F12" i="5"/>
  <c r="F8" i="5"/>
  <c r="F9" i="5"/>
  <c r="F11" i="5"/>
  <c r="F21" i="5"/>
  <c r="F9" i="1"/>
  <c r="F10" i="1"/>
  <c r="F11" i="1"/>
  <c r="F12" i="1"/>
  <c r="F14" i="1"/>
  <c r="F15" i="1"/>
  <c r="F16" i="1"/>
  <c r="F17" i="1"/>
  <c r="F18" i="1"/>
  <c r="F20" i="1"/>
  <c r="F21" i="1"/>
  <c r="F22" i="1"/>
  <c r="F24" i="1"/>
  <c r="F25" i="1"/>
  <c r="F27" i="1"/>
  <c r="F29" i="5" l="1"/>
  <c r="F31" i="5" s="1"/>
  <c r="G53" i="6"/>
  <c r="G55" i="6" s="1"/>
  <c r="G56" i="6" s="1"/>
  <c r="F30" i="1"/>
  <c r="G57" i="6" l="1"/>
  <c r="F32" i="1" l="1"/>
  <c r="F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tc={28CD0A1D-E349-436C-89E3-9257FB13B85D}</author>
    <author>Bron, Leendert-Jan</author>
  </authors>
  <commentList>
    <comment ref="B1" authorId="0" shapeId="0" xr:uid="{28CD0A1D-E349-436C-89E3-9257FB13B85D}">
      <text>
        <t>[Opmerkingenthread]
U kunt deze opmerkingenthread lezen in uw versie van Excel. Eventuele wijzigingen aan de thread gaan echter verloren als het bestand wordt geopend in een nieuwere versie van Excel. Meer informatie: https://go.microsoft.com/fwlink/?linkid=870924
[Tasks]
Er is een taak verankerd aan deze opmerking die niet kan worden weergegeven op de client.
Opmerking:
    Uurtarief service door leverancier?
Beantwoorden:
    @Bron, Leendert-Jan , kan deze opmerking eruit?</t>
      </text>
    </comment>
    <comment ref="B8" authorId="1" shapeId="0" xr:uid="{766C51BD-2414-4020-A88F-E932232A93CB}">
      <text>
        <r>
          <rPr>
            <sz val="11"/>
            <color theme="1"/>
            <rFont val="Calibri"/>
            <family val="2"/>
            <scheme val="minor"/>
          </rPr>
          <t>zoals uitademventiel, spreekmembraam, etc.</t>
        </r>
      </text>
    </comment>
    <comment ref="B15" authorId="1" shapeId="0" xr:uid="{E3E57968-D55C-4979-AAAA-6AD5903DC447}">
      <text>
        <r>
          <rPr>
            <sz val="11"/>
            <color theme="1"/>
            <rFont val="Calibri"/>
            <family val="2"/>
            <scheme val="minor"/>
          </rPr>
          <t>Zoals 5-jaarlijkse keuring, revisie of vervanging afsluiter, etc.</t>
        </r>
      </text>
    </comment>
    <comment ref="B22" authorId="1" shapeId="0" xr:uid="{8EE8077E-4E47-4C2C-BE58-4F9955BA0F1D}">
      <text>
        <r>
          <rPr>
            <sz val="11"/>
            <color theme="1"/>
            <rFont val="Calibri"/>
            <family val="2"/>
            <scheme val="minor"/>
          </rPr>
          <t>Zoals vervangen accupack of batterijen, O-ring, etc.</t>
        </r>
      </text>
    </comment>
    <comment ref="B29" authorId="1" shapeId="0" xr:uid="{9CF94076-CC13-4485-B775-41B43A55BE97}">
      <text>
        <r>
          <rPr>
            <b/>
            <sz val="9"/>
            <color indexed="81"/>
            <rFont val="Tahoma"/>
            <family val="2"/>
          </rPr>
          <t>Indien hier onderdelen preventief vervangen dienen te worden</t>
        </r>
      </text>
    </comment>
  </commentList>
</comments>
</file>

<file path=xl/sharedStrings.xml><?xml version="1.0" encoding="utf-8"?>
<sst xmlns="http://schemas.openxmlformats.org/spreadsheetml/2006/main" count="116" uniqueCount="96">
  <si>
    <t>Prijzenblad EA Adembescherming VRZHZ</t>
  </si>
  <si>
    <t xml:space="preserve">Invulveld Inschrijver. Alle groen gearceerde velden dienen ingevuld te worden. </t>
  </si>
  <si>
    <t>Alleen groene cellen invullen</t>
  </si>
  <si>
    <t>Merk en type</t>
  </si>
  <si>
    <t>Prijs per stuk exclusief BTW</t>
  </si>
  <si>
    <t>Verwachte Aantal</t>
  </si>
  <si>
    <r>
      <t xml:space="preserve">Prijs totaal </t>
    </r>
    <r>
      <rPr>
        <b/>
        <u/>
        <sz val="11"/>
        <color rgb="FF000000"/>
        <rFont val="Arial"/>
        <family val="2"/>
      </rPr>
      <t>exclusief BTW</t>
    </r>
  </si>
  <si>
    <t>Basis ademluchtapparatuur</t>
  </si>
  <si>
    <t>Gelaatstuk (ongeacht maatvoering)</t>
  </si>
  <si>
    <t>Ademluchtcilinder (incl. snelkoppeling)</t>
  </si>
  <si>
    <t>Ademluchttoestel (incl. snelkoppeling)</t>
  </si>
  <si>
    <t>Ademluchthelm (fluorescerend met striping) met korte nekflap</t>
  </si>
  <si>
    <t>Specialistische apparatuur</t>
  </si>
  <si>
    <t>Schakelventiel externe luchtvoorziening</t>
  </si>
  <si>
    <t>Mobiele externe ademluchtvoorzieining (airpack 2x 6 liter )</t>
  </si>
  <si>
    <t>Repeater t.b.v. telemeterie</t>
  </si>
  <si>
    <t xml:space="preserve">Uitbreiding toestel met telemetrie t.b.v. gaspakkenteam </t>
  </si>
  <si>
    <t>Device t.b.v. telemetrie, incl. reciever (waterdicht / schokbestendig)</t>
  </si>
  <si>
    <t>Testapparatuur &amp; werkplaats</t>
  </si>
  <si>
    <t>Testbank statisch</t>
  </si>
  <si>
    <t>Testbank dynamisch</t>
  </si>
  <si>
    <t>Hardware &amp; software t.b.v. registratie, testen &amp; onderhoud (implementatie)</t>
  </si>
  <si>
    <t>Overige artikelen</t>
  </si>
  <si>
    <t>Meerurenaansluiting (heupgordel, ademautomaat, aansluitslang 2m)</t>
  </si>
  <si>
    <t xml:space="preserve">Verloopkoppelingen vul- afblaas en buffer aansluitingen. </t>
  </si>
  <si>
    <t>Opleidingen</t>
  </si>
  <si>
    <t>Initiële scholing medewerkers VRZHZ t.b.v onderhoud (niveau 2 t/m 4)</t>
  </si>
  <si>
    <t>Instructie voor gebruikers (conform opgave pva)</t>
  </si>
  <si>
    <t>Totaalprijs voor onderhoudskosten gedurende de raamovereenkomst (zie tabblad onderhoud)</t>
  </si>
  <si>
    <t>TOTAAL INSCHRIJFPRIJS EXCLUSIEF BTW</t>
  </si>
  <si>
    <t>Alle geoffreerde tarieven zijn in Euro exclusief BTW en inclusief alle bijkomende kosten.</t>
  </si>
  <si>
    <t>Tarieven opgeven met maximaal 2 decimalen achter de komma.</t>
  </si>
  <si>
    <r>
      <t>De opgegeven aantallen zijn indicatief en gebaseerd op een verwachte afname.</t>
    </r>
    <r>
      <rPr>
        <b/>
        <sz val="11"/>
        <color rgb="FFC00000"/>
        <rFont val="Arial"/>
        <family val="2"/>
      </rPr>
      <t xml:space="preserve"> </t>
    </r>
    <r>
      <rPr>
        <sz val="11"/>
        <color rgb="FF000000"/>
        <rFont val="Arial"/>
        <family val="2"/>
      </rPr>
      <t xml:space="preserve"> Partijen kunnen hier gedurende de contractperiode geen rechten aan ontlenen.</t>
    </r>
  </si>
  <si>
    <t>Bedrijfsnaam inschrijver:</t>
  </si>
  <si>
    <t>Nummer inschrijving handelsregister (KvK):</t>
  </si>
  <si>
    <t>Rechtsgeldig ondertekend door:</t>
  </si>
  <si>
    <t>Functie:</t>
  </si>
  <si>
    <t>Datum:</t>
  </si>
  <si>
    <t>Handtekening:</t>
  </si>
  <si>
    <t>Prijzenblad EA Adembescherming VRZHZ Onderhoudskosten over 10 jaar</t>
  </si>
  <si>
    <r>
      <rPr>
        <b/>
        <sz val="11"/>
        <color rgb="FF000000"/>
        <rFont val="Arial"/>
        <family val="2"/>
      </rPr>
      <t>Toelichting:</t>
    </r>
    <r>
      <rPr>
        <sz val="11"/>
        <color rgb="FF000000"/>
        <rFont val="Arial"/>
        <family val="2"/>
      </rPr>
      <t xml:space="preserve"> 
Voor het bepalen van de TCO dient Inschrijver in deze tabel de onderdelen en kosten voor het preventief onderhoud te benoemen voor de periode van Raamovereenkomst (10 jaar). Voor elk artikel dient het artikelnummer, vervangingsfrequentie en de brutocataloguswaarde exclusief BTW in gevuld te worden. Daarnaast  dient Inschrijver het kortingspercentage op te geven die van toepassing is op alle onderdelen, opleidingen en accesoires op het aanbod van leverancier gedurende de looptijd van de Raamovereenkomst.   </t>
    </r>
  </si>
  <si>
    <t>Invulveld Inschrijver</t>
  </si>
  <si>
    <t>Artikel</t>
  </si>
  <si>
    <t>Artikelnummer</t>
  </si>
  <si>
    <t>Frequentie (aantal keren gedurende 10 jaar)</t>
  </si>
  <si>
    <t>Bruto catalogusprijs exclusief BTW</t>
  </si>
  <si>
    <t xml:space="preserve">Aantal </t>
  </si>
  <si>
    <t>Bruto prijs totaal exclusief BTW</t>
  </si>
  <si>
    <t>Gelaatstuk</t>
  </si>
  <si>
    <t>Ademluchtcilinder</t>
  </si>
  <si>
    <t>Ademluchttoestel</t>
  </si>
  <si>
    <t>Ademluchthelm</t>
  </si>
  <si>
    <t>Testbank</t>
  </si>
  <si>
    <t>Onderhoud statische testbank</t>
  </si>
  <si>
    <t>Onderhoud dynamische testbank</t>
  </si>
  <si>
    <t>Licentie en beheerkosten software, hardware t.b.v. werkplek</t>
  </si>
  <si>
    <t>Bijscholing</t>
  </si>
  <si>
    <t>Onderhoud ademluchthelmen</t>
  </si>
  <si>
    <t>Onderhoudsmedewerker Niv. 2</t>
  </si>
  <si>
    <t>Onderhoudsmedewerker Niv. 3</t>
  </si>
  <si>
    <t>Onderhoudsmedewerker Niv. 4</t>
  </si>
  <si>
    <t>Correctief onderhoud</t>
  </si>
  <si>
    <t>Raming van kosten voor correctief onderhoud over 10 jaar</t>
  </si>
  <si>
    <t>Totale onderhoudskosten Exclusief BTW</t>
  </si>
  <si>
    <t>Standaard kortingspercentage op catalogusprijzen (totaal aanbod onderdelen- en optioneel af te nemen accesoires)</t>
  </si>
  <si>
    <t>Totale onderhoudskosten Exclusief BTW / Inclusief korting</t>
  </si>
  <si>
    <t>Prijzenblad optioneel te leveren accesoires</t>
  </si>
  <si>
    <t>Prijs totaal exclusief BTW</t>
  </si>
  <si>
    <t>Helmen</t>
  </si>
  <si>
    <t>Geïntegreerde helmlamp tbv ademluchthelm</t>
  </si>
  <si>
    <t xml:space="preserve">Helmcommunicatie met zwanenhals microfoon </t>
  </si>
  <si>
    <t>Helmcommunicatie (gecombineerd helmoortje)</t>
  </si>
  <si>
    <t>Frontplaat met logo</t>
  </si>
  <si>
    <t xml:space="preserve">Afwijkende kleur helm (w.o. groen, blauw, rood) </t>
  </si>
  <si>
    <t>Fotolumicerende helm</t>
  </si>
  <si>
    <t xml:space="preserve">Meerlaags aramide nekflap (hollanddoek),  </t>
  </si>
  <si>
    <t>Comfort-pad helm (hittedoorslag schedel)</t>
  </si>
  <si>
    <t>Helmhoes (trainingen en vakbekwaamheidsactiviteiten)</t>
  </si>
  <si>
    <t>HV-helm, compatible met gelaatstuk</t>
  </si>
  <si>
    <t>Balaclava</t>
  </si>
  <si>
    <t>Cilinders</t>
  </si>
  <si>
    <t xml:space="preserve">Cilinderhoes met opdruk VRZHZ, reflecterende striping, schuimkussenvulling op kop. </t>
  </si>
  <si>
    <t>Maskercommunicatie</t>
  </si>
  <si>
    <t>Waszak t.b.v. reinigen helmen</t>
  </si>
  <si>
    <t>Waszak t.b.v. reinigen ademluchtmaskers</t>
  </si>
  <si>
    <t>Vluchtmasker afhankelijk (combinatiefilter voor giftige gassen, dampen, deeltjes en brandgerelateerde gassen)</t>
  </si>
  <si>
    <t>Vluchtmasker onafhankellijk</t>
  </si>
  <si>
    <r>
      <t>Alle geof</t>
    </r>
    <r>
      <rPr>
        <sz val="11"/>
        <rFont val="Arial"/>
        <family val="2"/>
      </rPr>
      <t>freerde tarieven zijn in Euro exclusief BTW en inclusief alle bijkomende kosten;</t>
    </r>
  </si>
  <si>
    <t>Tarieven opgeven met maximaal 2 decimalen achter de komma;</t>
  </si>
  <si>
    <t>De opgegeven aantallen zijn indicatief en gebaseerd op een verwachte afname. Partijen kunnen hier gedurende de contractperiode geen rechten aan ontlenen.</t>
  </si>
  <si>
    <t>Totaalprijs te leveren apparatuur en diensten, zoals hier boven benoemd  (exclusief BTW) inclusief verrekende korting</t>
  </si>
  <si>
    <t>Prijs per stuk exclusief BTW inclusief korting</t>
  </si>
  <si>
    <t xml:space="preserve">Let op: alle tabbladen (prijzenblad, onderhoud en optioneel) dienen ingevuld te worden </t>
  </si>
  <si>
    <t>Alle groen gearceerde velden dienen ingevuld te worden</t>
  </si>
  <si>
    <t>Versie 2</t>
  </si>
  <si>
    <t>Head Up Display -  ademluchtmasker t.b.v. gaspakkenteam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</si>
</sst>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7" x14ac:knownFonts="1">
    <font>
      <sz val="11"/>
      <color theme="1"/>
      <name val="Calibri"/>
      <family val="2"/>
      <scheme val="minor"/>
    </font>
    <font>
      <sz val="11"/>
      <color theme="1"/>
      <name val="Calibri"/>
      <family val="2"/>
      <scheme val="minor"/>
    </font>
    <font>
      <b/>
      <sz val="11"/>
      <color rgb="FF000000"/>
      <name val="Arial"/>
      <family val="2"/>
    </font>
    <font>
      <sz val="11"/>
      <color theme="1"/>
      <name val="Arial"/>
      <family val="2"/>
    </font>
    <font>
      <b/>
      <sz val="11"/>
      <color theme="1"/>
      <name val="Arial"/>
      <family val="2"/>
    </font>
    <font>
      <b/>
      <sz val="9"/>
      <color indexed="81"/>
      <name val="Tahoma"/>
      <family val="2"/>
    </font>
    <font>
      <b/>
      <u/>
      <sz val="11"/>
      <color rgb="FF000000"/>
      <name val="Arial"/>
      <family val="2"/>
    </font>
    <font>
      <sz val="11"/>
      <color rgb="FF000000"/>
      <name val="Arial"/>
      <family val="2"/>
    </font>
    <font>
      <sz val="11"/>
      <name val="Arial"/>
      <family val="2"/>
    </font>
    <font>
      <b/>
      <sz val="11"/>
      <name val="Arial"/>
      <family val="2"/>
    </font>
    <font>
      <b/>
      <i/>
      <sz val="11"/>
      <color theme="1"/>
      <name val="Arial"/>
      <family val="2"/>
    </font>
    <font>
      <b/>
      <sz val="11"/>
      <color rgb="FFFF0000"/>
      <name val="Arial"/>
      <family val="2"/>
    </font>
    <font>
      <b/>
      <sz val="11"/>
      <color theme="0"/>
      <name val="Arial"/>
      <family val="2"/>
    </font>
    <font>
      <b/>
      <sz val="11"/>
      <color rgb="FFC00000"/>
      <name val="Arial"/>
      <family val="2"/>
    </font>
    <font>
      <sz val="11"/>
      <color rgb="FF000000"/>
      <name val="Arial"/>
      <family val="2"/>
    </font>
    <font>
      <b/>
      <sz val="12"/>
      <color theme="2" tint="-0.749992370372631"/>
      <name val="Arial"/>
      <family val="2"/>
    </font>
    <font>
      <b/>
      <sz val="9"/>
      <color theme="1"/>
      <name val="Arial"/>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B5E6A2"/>
        <bgColor indexed="64"/>
      </patternFill>
    </fill>
    <fill>
      <patternFill patternType="solid">
        <fgColor rgb="FF00B0F0"/>
        <bgColor indexed="64"/>
      </patternFill>
    </fill>
    <fill>
      <patternFill patternType="solid">
        <fgColor rgb="FFFFC000"/>
        <bgColor indexed="64"/>
      </patternFill>
    </fill>
    <fill>
      <patternFill patternType="solid">
        <fgColor theme="4" tint="-0.249977111117893"/>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90">
    <xf numFmtId="0" fontId="0" fillId="0" borderId="0" xfId="0"/>
    <xf numFmtId="0" fontId="3" fillId="2" borderId="3" xfId="0" applyFont="1" applyFill="1" applyBorder="1" applyAlignment="1">
      <alignment horizontal="left" vertical="center" wrapText="1"/>
    </xf>
    <xf numFmtId="0" fontId="3" fillId="0" borderId="3" xfId="0" applyFont="1" applyBorder="1" applyAlignment="1">
      <alignment vertical="center" wrapText="1"/>
    </xf>
    <xf numFmtId="0" fontId="3" fillId="0" borderId="3" xfId="0" applyFont="1" applyBorder="1" applyAlignment="1">
      <alignment vertical="top"/>
    </xf>
    <xf numFmtId="0" fontId="3" fillId="0" borderId="3" xfId="0" quotePrefix="1" applyFont="1" applyBorder="1" applyAlignment="1">
      <alignment horizontal="left" vertical="center" wrapText="1"/>
    </xf>
    <xf numFmtId="0" fontId="3" fillId="2" borderId="3" xfId="0" quotePrefix="1" applyFont="1" applyFill="1" applyBorder="1" applyAlignment="1">
      <alignment horizontal="left" vertical="center" wrapText="1"/>
    </xf>
    <xf numFmtId="0" fontId="2" fillId="3" borderId="3" xfId="0" applyFont="1" applyFill="1" applyBorder="1" applyAlignment="1">
      <alignment horizontal="left" vertical="center" wrapText="1"/>
    </xf>
    <xf numFmtId="0" fontId="3" fillId="5" borderId="8" xfId="0" applyFont="1" applyFill="1" applyBorder="1" applyAlignment="1">
      <alignment vertical="top" wrapText="1"/>
    </xf>
    <xf numFmtId="0" fontId="7" fillId="5" borderId="35" xfId="0" applyFont="1" applyFill="1" applyBorder="1" applyAlignment="1">
      <alignment horizontal="left"/>
    </xf>
    <xf numFmtId="0" fontId="7" fillId="5" borderId="36" xfId="0" applyFont="1" applyFill="1" applyBorder="1" applyAlignment="1">
      <alignment horizontal="left"/>
    </xf>
    <xf numFmtId="0" fontId="2" fillId="0" borderId="2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3" fillId="3" borderId="29" xfId="0" applyFont="1" applyFill="1" applyBorder="1"/>
    <xf numFmtId="0" fontId="3" fillId="3" borderId="29" xfId="0" applyFont="1" applyFill="1" applyBorder="1" applyAlignment="1">
      <alignment horizontal="center"/>
    </xf>
    <xf numFmtId="0" fontId="4" fillId="3" borderId="2" xfId="0" applyFont="1" applyFill="1" applyBorder="1" applyAlignment="1">
      <alignment horizontal="left" vertical="center"/>
    </xf>
    <xf numFmtId="0" fontId="4" fillId="3" borderId="5" xfId="0" applyFont="1" applyFill="1" applyBorder="1" applyAlignment="1">
      <alignment horizontal="left" vertical="center"/>
    </xf>
    <xf numFmtId="0" fontId="4" fillId="3" borderId="5" xfId="0" applyFont="1" applyFill="1" applyBorder="1" applyAlignment="1">
      <alignment horizontal="center" vertical="center"/>
    </xf>
    <xf numFmtId="0" fontId="4" fillId="3" borderId="29" xfId="0" applyFont="1" applyFill="1" applyBorder="1" applyAlignment="1">
      <alignment vertical="center"/>
    </xf>
    <xf numFmtId="0" fontId="3" fillId="6" borderId="0" xfId="0" applyFont="1" applyFill="1"/>
    <xf numFmtId="0" fontId="3" fillId="0" borderId="0" xfId="0" applyFont="1"/>
    <xf numFmtId="0" fontId="3" fillId="4" borderId="1" xfId="0" quotePrefix="1" applyFont="1" applyFill="1" applyBorder="1" applyAlignment="1">
      <alignment horizontal="left" vertical="center" wrapText="1"/>
    </xf>
    <xf numFmtId="0" fontId="2" fillId="3" borderId="3" xfId="0" applyFont="1" applyFill="1" applyBorder="1" applyAlignment="1">
      <alignment horizontal="justify" vertical="center" wrapText="1"/>
    </xf>
    <xf numFmtId="0" fontId="4" fillId="5" borderId="3" xfId="0" applyFont="1" applyFill="1" applyBorder="1"/>
    <xf numFmtId="0" fontId="3" fillId="5" borderId="3" xfId="0" applyFont="1" applyFill="1" applyBorder="1"/>
    <xf numFmtId="0" fontId="3" fillId="5" borderId="3" xfId="0" applyFont="1" applyFill="1" applyBorder="1" applyAlignment="1">
      <alignment horizontal="center"/>
    </xf>
    <xf numFmtId="0" fontId="10" fillId="5" borderId="3" xfId="0" applyFont="1" applyFill="1" applyBorder="1" applyAlignment="1">
      <alignment horizontal="center" wrapText="1"/>
    </xf>
    <xf numFmtId="0" fontId="3" fillId="0" borderId="3" xfId="0" applyFont="1" applyBorder="1" applyAlignment="1">
      <alignment horizontal="center" wrapText="1"/>
    </xf>
    <xf numFmtId="0" fontId="11" fillId="6" borderId="0" xfId="0" applyFont="1" applyFill="1"/>
    <xf numFmtId="0" fontId="3" fillId="5" borderId="3" xfId="0" quotePrefix="1" applyFont="1" applyFill="1" applyBorder="1" applyAlignment="1">
      <alignment horizontal="left" vertical="center" wrapText="1"/>
    </xf>
    <xf numFmtId="0" fontId="3" fillId="5" borderId="3" xfId="0" quotePrefix="1"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vertical="top"/>
    </xf>
    <xf numFmtId="0" fontId="3" fillId="5" borderId="3" xfId="0" applyFont="1" applyFill="1" applyBorder="1" applyAlignment="1">
      <alignment horizontal="center" vertical="top"/>
    </xf>
    <xf numFmtId="0" fontId="10" fillId="5" borderId="3" xfId="0" applyFont="1" applyFill="1" applyBorder="1" applyAlignment="1">
      <alignment horizontal="center"/>
    </xf>
    <xf numFmtId="0" fontId="3" fillId="0" borderId="3" xfId="0" applyFont="1" applyBorder="1" applyAlignment="1">
      <alignment wrapText="1"/>
    </xf>
    <xf numFmtId="0" fontId="3" fillId="5" borderId="3" xfId="0" applyFont="1" applyFill="1" applyBorder="1" applyAlignment="1">
      <alignment wrapText="1"/>
    </xf>
    <xf numFmtId="0" fontId="3" fillId="5" borderId="3" xfId="0" applyFont="1" applyFill="1" applyBorder="1" applyAlignment="1">
      <alignment horizontal="center" wrapText="1"/>
    </xf>
    <xf numFmtId="0" fontId="3" fillId="2" borderId="3" xfId="0" applyFont="1" applyFill="1" applyBorder="1" applyAlignment="1">
      <alignment horizontal="center" vertical="center" wrapText="1"/>
    </xf>
    <xf numFmtId="0" fontId="3" fillId="6" borderId="0" xfId="0" applyFont="1" applyFill="1" applyAlignment="1">
      <alignment horizontal="center"/>
    </xf>
    <xf numFmtId="0" fontId="3" fillId="0" borderId="3" xfId="0" applyFont="1" applyBorder="1"/>
    <xf numFmtId="0" fontId="11" fillId="0" borderId="0" xfId="0" applyFont="1"/>
    <xf numFmtId="0" fontId="3" fillId="2" borderId="0" xfId="0" applyFont="1" applyFill="1"/>
    <xf numFmtId="0" fontId="3" fillId="6" borderId="0" xfId="0" applyFont="1" applyFill="1" applyAlignment="1">
      <alignment horizontal="justify" vertical="center" wrapText="1"/>
    </xf>
    <xf numFmtId="0" fontId="11" fillId="6" borderId="0" xfId="0" applyFont="1" applyFill="1" applyAlignment="1">
      <alignment horizontal="left"/>
    </xf>
    <xf numFmtId="0" fontId="11" fillId="6" borderId="0" xfId="0" applyFont="1" applyFill="1" applyAlignment="1">
      <alignment horizontal="center"/>
    </xf>
    <xf numFmtId="0" fontId="4" fillId="6" borderId="0" xfId="0" applyFont="1" applyFill="1" applyAlignment="1">
      <alignment horizontal="center"/>
    </xf>
    <xf numFmtId="0" fontId="3" fillId="6" borderId="0" xfId="0" applyFont="1" applyFill="1" applyAlignment="1">
      <alignment horizontal="left" vertical="center" wrapText="1"/>
    </xf>
    <xf numFmtId="0" fontId="3" fillId="0" borderId="3" xfId="0" applyFont="1" applyBorder="1" applyAlignment="1">
      <alignment horizontal="center" vertical="center" wrapText="1"/>
    </xf>
    <xf numFmtId="0" fontId="9" fillId="6" borderId="0" xfId="2" applyNumberFormat="1" applyFont="1" applyFill="1" applyBorder="1" applyAlignment="1">
      <alignment horizontal="center" vertical="center" wrapText="1"/>
    </xf>
    <xf numFmtId="0" fontId="3" fillId="6" borderId="13" xfId="0" applyFont="1" applyFill="1" applyBorder="1"/>
    <xf numFmtId="0" fontId="3" fillId="6" borderId="0" xfId="0" applyFont="1" applyFill="1" applyAlignment="1">
      <alignment vertical="top"/>
    </xf>
    <xf numFmtId="0" fontId="7" fillId="6" borderId="0" xfId="0" applyFont="1" applyFill="1" applyAlignment="1">
      <alignment horizontal="left"/>
    </xf>
    <xf numFmtId="44" fontId="12" fillId="10" borderId="1" xfId="1" applyFont="1" applyFill="1" applyBorder="1" applyAlignment="1">
      <alignment horizontal="right" vertical="center" wrapText="1"/>
    </xf>
    <xf numFmtId="0" fontId="11" fillId="6" borderId="0" xfId="0" applyFont="1" applyFill="1" applyAlignment="1">
      <alignment horizontal="right"/>
    </xf>
    <xf numFmtId="0" fontId="3" fillId="6" borderId="0" xfId="0" applyFont="1" applyFill="1" applyAlignment="1">
      <alignment horizontal="right"/>
    </xf>
    <xf numFmtId="0" fontId="3" fillId="5" borderId="3" xfId="0" applyFont="1" applyFill="1" applyBorder="1" applyAlignment="1">
      <alignment horizontal="right"/>
    </xf>
    <xf numFmtId="44" fontId="3" fillId="0" borderId="3" xfId="1" applyFont="1" applyFill="1" applyBorder="1" applyAlignment="1">
      <alignment horizontal="right" vertical="center" wrapText="1"/>
    </xf>
    <xf numFmtId="44" fontId="3" fillId="5" borderId="3" xfId="1" applyFont="1" applyFill="1" applyBorder="1" applyAlignment="1">
      <alignment horizontal="right" vertical="center" wrapText="1"/>
    </xf>
    <xf numFmtId="44" fontId="3" fillId="0" borderId="3" xfId="1" applyFont="1" applyBorder="1" applyAlignment="1">
      <alignment horizontal="right" vertical="center" wrapText="1"/>
    </xf>
    <xf numFmtId="44" fontId="3" fillId="0" borderId="8" xfId="1" applyFont="1" applyFill="1" applyBorder="1" applyAlignment="1">
      <alignment horizontal="right" vertical="center" wrapText="1"/>
    </xf>
    <xf numFmtId="44" fontId="3" fillId="3" borderId="23" xfId="1" applyFont="1" applyFill="1" applyBorder="1" applyAlignment="1">
      <alignment horizontal="right"/>
    </xf>
    <xf numFmtId="44" fontId="8" fillId="3" borderId="24" xfId="1" applyFont="1" applyFill="1" applyBorder="1" applyAlignment="1">
      <alignment horizontal="right" vertical="center" wrapText="1"/>
    </xf>
    <xf numFmtId="0" fontId="3" fillId="0" borderId="0" xfId="0" applyFont="1" applyAlignment="1">
      <alignment horizontal="right"/>
    </xf>
    <xf numFmtId="44" fontId="3" fillId="5" borderId="3" xfId="0" applyNumberFormat="1" applyFont="1" applyFill="1" applyBorder="1" applyAlignment="1">
      <alignment horizontal="right" vertical="center" wrapText="1"/>
    </xf>
    <xf numFmtId="44" fontId="3" fillId="0" borderId="3" xfId="0" applyNumberFormat="1" applyFont="1" applyBorder="1" applyAlignment="1">
      <alignment horizontal="right" vertical="center" wrapText="1"/>
    </xf>
    <xf numFmtId="0" fontId="4" fillId="3" borderId="5" xfId="0" applyFont="1" applyFill="1" applyBorder="1" applyAlignment="1">
      <alignment horizontal="right" vertical="center"/>
    </xf>
    <xf numFmtId="0" fontId="3" fillId="3" borderId="29" xfId="0" applyFont="1" applyFill="1" applyBorder="1" applyAlignment="1">
      <alignment horizontal="right" vertical="center" wrapText="1"/>
    </xf>
    <xf numFmtId="0" fontId="4" fillId="6" borderId="0" xfId="0" applyFont="1" applyFill="1" applyAlignment="1">
      <alignment horizontal="right"/>
    </xf>
    <xf numFmtId="0" fontId="3" fillId="6" borderId="0" xfId="0" applyFont="1" applyFill="1" applyAlignment="1">
      <alignment horizontal="right" vertical="center" wrapText="1"/>
    </xf>
    <xf numFmtId="0" fontId="3" fillId="5" borderId="3" xfId="0" applyFont="1" applyFill="1" applyBorder="1" applyAlignment="1">
      <alignment horizontal="right" wrapText="1"/>
    </xf>
    <xf numFmtId="44" fontId="4" fillId="6" borderId="0" xfId="1" applyFont="1" applyFill="1" applyAlignment="1">
      <alignment horizontal="right" vertical="center" wrapText="1"/>
    </xf>
    <xf numFmtId="44" fontId="8" fillId="6" borderId="0" xfId="1" applyFont="1" applyFill="1" applyBorder="1" applyAlignment="1">
      <alignment horizontal="right" vertical="center" wrapText="1"/>
    </xf>
    <xf numFmtId="0" fontId="3" fillId="6" borderId="0" xfId="0" applyFont="1" applyFill="1" applyAlignment="1">
      <alignment horizontal="right" vertical="top"/>
    </xf>
    <xf numFmtId="44" fontId="4" fillId="6" borderId="42" xfId="1" applyFont="1" applyFill="1" applyBorder="1" applyAlignment="1">
      <alignment horizontal="right" vertical="center" wrapText="1"/>
    </xf>
    <xf numFmtId="44" fontId="3" fillId="0" borderId="43" xfId="1" applyFont="1" applyBorder="1" applyAlignment="1">
      <alignment horizontal="right" vertical="center" wrapText="1"/>
    </xf>
    <xf numFmtId="0" fontId="3" fillId="6" borderId="0" xfId="0" applyFont="1" applyFill="1" applyAlignment="1">
      <alignment horizontal="left"/>
    </xf>
    <xf numFmtId="0" fontId="3" fillId="0" borderId="0" xfId="0" applyFont="1" applyAlignment="1">
      <alignment horizontal="left"/>
    </xf>
    <xf numFmtId="44" fontId="9" fillId="3" borderId="1" xfId="1" applyNumberFormat="1" applyFont="1" applyFill="1" applyBorder="1" applyAlignment="1">
      <alignment horizontal="right" vertical="center" wrapText="1"/>
    </xf>
    <xf numFmtId="9" fontId="3" fillId="6" borderId="0" xfId="3" applyFont="1" applyFill="1" applyAlignment="1">
      <alignment horizontal="right" vertical="top"/>
    </xf>
    <xf numFmtId="0" fontId="3" fillId="2" borderId="21" xfId="0" applyFont="1" applyFill="1" applyBorder="1"/>
    <xf numFmtId="0" fontId="3" fillId="2" borderId="22" xfId="0" applyFont="1" applyFill="1" applyBorder="1" applyAlignment="1">
      <alignment horizontal="center"/>
    </xf>
    <xf numFmtId="0" fontId="3" fillId="2" borderId="22" xfId="0" applyFont="1" applyFill="1" applyBorder="1" applyAlignment="1">
      <alignment horizontal="right" vertical="center" wrapText="1"/>
    </xf>
    <xf numFmtId="10" fontId="9" fillId="2" borderId="34" xfId="3" applyNumberFormat="1" applyFont="1" applyFill="1" applyBorder="1" applyAlignment="1">
      <alignment horizontal="center" vertical="center" wrapText="1"/>
    </xf>
    <xf numFmtId="0" fontId="4" fillId="5" borderId="3" xfId="0" applyFont="1" applyFill="1" applyBorder="1" applyProtection="1">
      <protection locked="0"/>
    </xf>
    <xf numFmtId="0" fontId="3" fillId="5" borderId="3" xfId="0" applyFont="1" applyFill="1" applyBorder="1" applyProtection="1">
      <protection locked="0"/>
    </xf>
    <xf numFmtId="0" fontId="3" fillId="4" borderId="3" xfId="0" quotePrefix="1" applyFont="1" applyFill="1" applyBorder="1" applyAlignment="1" applyProtection="1">
      <alignment horizontal="left" vertical="center" wrapText="1"/>
      <protection locked="0"/>
    </xf>
    <xf numFmtId="44" fontId="3" fillId="4" borderId="3" xfId="0" applyNumberFormat="1" applyFont="1" applyFill="1" applyBorder="1" applyAlignment="1" applyProtection="1">
      <alignment horizontal="right" vertical="center" wrapText="1"/>
      <protection locked="0"/>
    </xf>
    <xf numFmtId="0" fontId="3" fillId="4" borderId="3" xfId="0" applyFont="1" applyFill="1" applyBorder="1" applyProtection="1">
      <protection locked="0"/>
    </xf>
    <xf numFmtId="0" fontId="3" fillId="5" borderId="3" xfId="0" quotePrefix="1" applyFont="1" applyFill="1" applyBorder="1" applyAlignment="1" applyProtection="1">
      <alignment horizontal="left" vertical="center" wrapText="1"/>
      <protection locked="0"/>
    </xf>
    <xf numFmtId="44" fontId="3" fillId="5" borderId="3" xfId="0" applyNumberFormat="1" applyFont="1" applyFill="1" applyBorder="1" applyAlignment="1" applyProtection="1">
      <alignment horizontal="right" vertical="center" wrapText="1"/>
      <protection locked="0"/>
    </xf>
    <xf numFmtId="0" fontId="3" fillId="4" borderId="3" xfId="0" applyFont="1" applyFill="1" applyBorder="1" applyAlignment="1" applyProtection="1">
      <alignment vertical="top"/>
      <protection locked="0"/>
    </xf>
    <xf numFmtId="0" fontId="3" fillId="5" borderId="3"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5" borderId="3" xfId="0" applyFont="1" applyFill="1" applyBorder="1" applyAlignment="1" applyProtection="1">
      <alignment vertical="top"/>
      <protection locked="0"/>
    </xf>
    <xf numFmtId="0" fontId="3" fillId="5" borderId="3" xfId="0" applyFont="1" applyFill="1" applyBorder="1" applyAlignment="1" applyProtection="1">
      <alignment horizontal="right"/>
      <protection locked="0"/>
    </xf>
    <xf numFmtId="0" fontId="3" fillId="4" borderId="26" xfId="0" applyFont="1" applyFill="1" applyBorder="1" applyAlignment="1" applyProtection="1">
      <alignment vertical="top"/>
      <protection locked="0"/>
    </xf>
    <xf numFmtId="0" fontId="3" fillId="4" borderId="27" xfId="0" applyFont="1" applyFill="1" applyBorder="1" applyAlignment="1" applyProtection="1">
      <alignment vertical="top"/>
      <protection locked="0"/>
    </xf>
    <xf numFmtId="0" fontId="3" fillId="4" borderId="28" xfId="0" applyFont="1" applyFill="1" applyBorder="1" applyAlignment="1" applyProtection="1">
      <alignment vertical="top"/>
      <protection locked="0"/>
    </xf>
    <xf numFmtId="0" fontId="3" fillId="4" borderId="2" xfId="0" applyFont="1" applyFill="1" applyBorder="1" applyAlignment="1" applyProtection="1">
      <alignment vertical="top"/>
      <protection locked="0"/>
    </xf>
    <xf numFmtId="0" fontId="3" fillId="4" borderId="5" xfId="0" applyFont="1" applyFill="1" applyBorder="1" applyAlignment="1" applyProtection="1">
      <alignment vertical="top"/>
      <protection locked="0"/>
    </xf>
    <xf numFmtId="0" fontId="3" fillId="4" borderId="16" xfId="0" applyFont="1" applyFill="1" applyBorder="1" applyAlignment="1" applyProtection="1">
      <alignment vertical="top"/>
      <protection locked="0"/>
    </xf>
    <xf numFmtId="0" fontId="3" fillId="4" borderId="18" xfId="0" applyFont="1" applyFill="1" applyBorder="1" applyAlignment="1" applyProtection="1">
      <alignment vertical="top"/>
      <protection locked="0"/>
    </xf>
    <xf numFmtId="0" fontId="3" fillId="4" borderId="19" xfId="0" applyFont="1" applyFill="1" applyBorder="1" applyAlignment="1" applyProtection="1">
      <alignment vertical="top"/>
      <protection locked="0"/>
    </xf>
    <xf numFmtId="0" fontId="3" fillId="4" borderId="20" xfId="0" applyFont="1" applyFill="1" applyBorder="1" applyAlignment="1" applyProtection="1">
      <alignment vertical="top"/>
      <protection locked="0"/>
    </xf>
    <xf numFmtId="0" fontId="3" fillId="6" borderId="0" xfId="0" applyFont="1" applyFill="1" applyProtection="1"/>
    <xf numFmtId="0" fontId="3" fillId="0" borderId="0" xfId="0" applyFont="1" applyProtection="1"/>
    <xf numFmtId="0" fontId="9" fillId="6" borderId="0" xfId="0" applyFont="1" applyFill="1" applyAlignment="1" applyProtection="1">
      <alignment horizontal="left"/>
    </xf>
    <xf numFmtId="0" fontId="11" fillId="6" borderId="0" xfId="0" applyFont="1" applyFill="1" applyAlignment="1" applyProtection="1">
      <alignment horizontal="left"/>
    </xf>
    <xf numFmtId="0" fontId="11" fillId="6" borderId="0" xfId="0" applyFont="1" applyFill="1" applyAlignment="1" applyProtection="1">
      <alignment horizontal="center"/>
    </xf>
    <xf numFmtId="0" fontId="4" fillId="6" borderId="0" xfId="0" applyFont="1" applyFill="1" applyAlignment="1" applyProtection="1">
      <alignment horizontal="center"/>
    </xf>
    <xf numFmtId="0" fontId="2" fillId="3" borderId="3" xfId="0" applyFont="1" applyFill="1" applyBorder="1" applyAlignment="1" applyProtection="1">
      <alignment horizontal="justify" vertical="center" wrapText="1"/>
    </xf>
    <xf numFmtId="0" fontId="2" fillId="3" borderId="3" xfId="0" applyFont="1" applyFill="1" applyBorder="1" applyAlignment="1" applyProtection="1">
      <alignment horizontal="left" vertical="center" wrapText="1"/>
    </xf>
    <xf numFmtId="0" fontId="4" fillId="5" borderId="3" xfId="0" applyFont="1" applyFill="1" applyBorder="1" applyProtection="1"/>
    <xf numFmtId="0" fontId="3" fillId="5" borderId="3" xfId="0" applyFont="1" applyFill="1" applyBorder="1" applyProtection="1"/>
    <xf numFmtId="0" fontId="3" fillId="0" borderId="3" xfId="0" applyFont="1" applyBorder="1" applyProtection="1"/>
    <xf numFmtId="0" fontId="3" fillId="0" borderId="3" xfId="0" applyFont="1" applyBorder="1" applyAlignment="1" applyProtection="1">
      <alignment horizontal="center" wrapText="1"/>
    </xf>
    <xf numFmtId="44" fontId="3" fillId="0" borderId="3" xfId="1" applyFont="1" applyBorder="1" applyAlignment="1" applyProtection="1">
      <alignment horizontal="right" vertical="center" wrapText="1"/>
    </xf>
    <xf numFmtId="0" fontId="16" fillId="6" borderId="0" xfId="0" applyFont="1" applyFill="1" applyProtection="1"/>
    <xf numFmtId="0" fontId="3" fillId="2" borderId="3" xfId="0" quotePrefix="1" applyFont="1" applyFill="1" applyBorder="1" applyAlignment="1" applyProtection="1">
      <alignment horizontal="left" vertical="center" wrapText="1"/>
    </xf>
    <xf numFmtId="0" fontId="11" fillId="6" borderId="0" xfId="0" applyFont="1" applyFill="1" applyProtection="1"/>
    <xf numFmtId="0" fontId="11" fillId="0" borderId="0" xfId="0" applyFont="1" applyProtection="1"/>
    <xf numFmtId="0" fontId="3" fillId="5" borderId="3" xfId="0" applyFont="1" applyFill="1" applyBorder="1" applyAlignment="1" applyProtection="1">
      <alignment horizontal="center" wrapText="1"/>
    </xf>
    <xf numFmtId="44" fontId="3" fillId="5" borderId="3" xfId="1" applyFont="1" applyFill="1" applyBorder="1" applyAlignment="1" applyProtection="1">
      <alignment horizontal="right" vertical="center" wrapText="1"/>
    </xf>
    <xf numFmtId="0" fontId="3" fillId="0" borderId="3" xfId="0" quotePrefix="1" applyFont="1" applyBorder="1" applyAlignment="1" applyProtection="1">
      <alignment horizontal="left" vertical="center" wrapText="1"/>
    </xf>
    <xf numFmtId="0" fontId="3" fillId="0" borderId="3" xfId="0" applyFont="1" applyBorder="1" applyAlignment="1" applyProtection="1">
      <alignment vertical="top"/>
    </xf>
    <xf numFmtId="0" fontId="3" fillId="2" borderId="3" xfId="0" applyFont="1" applyFill="1" applyBorder="1" applyAlignment="1" applyProtection="1">
      <alignment horizontal="left" vertical="center" wrapText="1"/>
    </xf>
    <xf numFmtId="44" fontId="3" fillId="6" borderId="0" xfId="0" applyNumberFormat="1" applyFont="1" applyFill="1" applyProtection="1"/>
    <xf numFmtId="0" fontId="4" fillId="3" borderId="21" xfId="0" applyFont="1" applyFill="1" applyBorder="1" applyAlignment="1" applyProtection="1">
      <alignment horizontal="left" vertical="center"/>
    </xf>
    <xf numFmtId="0" fontId="4" fillId="3" borderId="22" xfId="0" applyFont="1" applyFill="1" applyBorder="1" applyAlignment="1" applyProtection="1">
      <alignment horizontal="left" vertical="center"/>
    </xf>
    <xf numFmtId="44" fontId="4" fillId="9" borderId="1" xfId="0" applyNumberFormat="1" applyFont="1" applyFill="1" applyBorder="1" applyProtection="1"/>
    <xf numFmtId="9" fontId="3" fillId="6" borderId="0" xfId="0" applyNumberFormat="1" applyFont="1" applyFill="1" applyProtection="1"/>
    <xf numFmtId="0" fontId="3" fillId="2" borderId="0" xfId="0" applyFont="1" applyFill="1" applyProtection="1"/>
    <xf numFmtId="44" fontId="12" fillId="10" borderId="1" xfId="0" applyNumberFormat="1" applyFont="1" applyFill="1" applyBorder="1" applyProtection="1"/>
    <xf numFmtId="44" fontId="4" fillId="8" borderId="1" xfId="0" applyNumberFormat="1" applyFont="1" applyFill="1" applyBorder="1" applyProtection="1"/>
    <xf numFmtId="0" fontId="3" fillId="6" borderId="0" xfId="0" applyFont="1" applyFill="1" applyAlignment="1" applyProtection="1">
      <alignment horizontal="center" vertical="center" wrapText="1"/>
    </xf>
    <xf numFmtId="0" fontId="3" fillId="6" borderId="0" xfId="0" applyFont="1" applyFill="1" applyAlignment="1" applyProtection="1">
      <alignment horizontal="justify" vertical="center" wrapText="1"/>
    </xf>
    <xf numFmtId="44" fontId="3" fillId="6" borderId="0" xfId="1" applyFont="1" applyFill="1" applyAlignment="1" applyProtection="1">
      <alignment horizontal="justify" vertical="center" wrapText="1"/>
    </xf>
    <xf numFmtId="0" fontId="7" fillId="5" borderId="6" xfId="0" applyFont="1" applyFill="1" applyBorder="1" applyAlignment="1" applyProtection="1">
      <alignment horizontal="left"/>
    </xf>
    <xf numFmtId="0" fontId="7" fillId="5" borderId="4" xfId="0" applyFont="1" applyFill="1" applyBorder="1" applyAlignment="1" applyProtection="1">
      <alignment horizontal="left"/>
    </xf>
    <xf numFmtId="0" fontId="7" fillId="5" borderId="7" xfId="0" applyFont="1" applyFill="1" applyBorder="1" applyAlignment="1" applyProtection="1">
      <alignment horizontal="left"/>
    </xf>
    <xf numFmtId="0" fontId="7" fillId="5" borderId="13" xfId="0" applyFont="1" applyFill="1" applyBorder="1" applyAlignment="1" applyProtection="1">
      <alignment horizontal="left"/>
    </xf>
    <xf numFmtId="0" fontId="7" fillId="5" borderId="0" xfId="0" applyFont="1" applyFill="1" applyAlignment="1" applyProtection="1">
      <alignment horizontal="left"/>
    </xf>
    <xf numFmtId="0" fontId="7" fillId="5" borderId="14" xfId="0" applyFont="1" applyFill="1" applyBorder="1" applyAlignment="1" applyProtection="1">
      <alignment horizontal="left"/>
    </xf>
    <xf numFmtId="0" fontId="7" fillId="5" borderId="9" xfId="0" applyFont="1" applyFill="1" applyBorder="1" applyAlignment="1" applyProtection="1">
      <alignment wrapText="1"/>
    </xf>
    <xf numFmtId="0" fontId="7" fillId="5" borderId="10" xfId="0" applyFont="1" applyFill="1" applyBorder="1" applyAlignment="1" applyProtection="1">
      <alignment wrapText="1"/>
    </xf>
    <xf numFmtId="0" fontId="7" fillId="5" borderId="11" xfId="0" applyFont="1" applyFill="1" applyBorder="1" applyAlignment="1" applyProtection="1">
      <alignment wrapText="1"/>
    </xf>
    <xf numFmtId="0" fontId="2" fillId="0" borderId="25"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7" xfId="0" applyFont="1" applyBorder="1" applyAlignment="1" applyProtection="1">
      <alignment horizontal="left" vertical="center"/>
    </xf>
    <xf numFmtId="0" fontId="3" fillId="7" borderId="3" xfId="0" applyFont="1" applyFill="1" applyBorder="1" applyProtection="1">
      <protection locked="0"/>
    </xf>
    <xf numFmtId="0" fontId="3" fillId="7" borderId="3" xfId="0" quotePrefix="1" applyFont="1" applyFill="1" applyBorder="1" applyAlignment="1" applyProtection="1">
      <alignment horizontal="left" vertical="center" wrapText="1"/>
      <protection locked="0"/>
    </xf>
    <xf numFmtId="0" fontId="3" fillId="7" borderId="3" xfId="0" applyFont="1" applyFill="1" applyBorder="1" applyAlignment="1" applyProtection="1">
      <alignment horizontal="center" vertical="center" wrapText="1"/>
      <protection locked="0"/>
    </xf>
    <xf numFmtId="44" fontId="3" fillId="7" borderId="3" xfId="0" applyNumberFormat="1" applyFont="1" applyFill="1" applyBorder="1" applyAlignment="1" applyProtection="1">
      <alignment horizontal="right" vertical="center" wrapText="1"/>
      <protection locked="0"/>
    </xf>
    <xf numFmtId="0" fontId="3" fillId="7" borderId="3" xfId="0" applyFont="1" applyFill="1" applyBorder="1" applyAlignment="1" applyProtection="1">
      <alignment horizontal="center"/>
      <protection locked="0"/>
    </xf>
    <xf numFmtId="0" fontId="3" fillId="7" borderId="3" xfId="0" quotePrefix="1" applyFont="1" applyFill="1" applyBorder="1" applyAlignment="1" applyProtection="1">
      <alignment horizontal="center" vertical="center" wrapText="1"/>
      <protection locked="0"/>
    </xf>
    <xf numFmtId="0" fontId="3" fillId="7" borderId="3" xfId="0" applyFont="1" applyFill="1" applyBorder="1" applyAlignment="1" applyProtection="1">
      <alignment vertical="top"/>
      <protection locked="0"/>
    </xf>
    <xf numFmtId="0" fontId="3" fillId="7" borderId="3" xfId="0" applyFont="1" applyFill="1" applyBorder="1" applyAlignment="1" applyProtection="1">
      <alignment horizontal="center" vertical="top"/>
      <protection locked="0"/>
    </xf>
    <xf numFmtId="0" fontId="3" fillId="7" borderId="3" xfId="0" applyFont="1" applyFill="1" applyBorder="1" applyAlignment="1" applyProtection="1">
      <alignment horizontal="left" vertical="center" wrapText="1"/>
      <protection locked="0"/>
    </xf>
    <xf numFmtId="0" fontId="3" fillId="7" borderId="3" xfId="0" applyFont="1" applyFill="1" applyBorder="1" applyAlignment="1" applyProtection="1">
      <alignment wrapText="1"/>
      <protection locked="0"/>
    </xf>
    <xf numFmtId="0" fontId="3" fillId="7" borderId="3" xfId="0" applyFont="1" applyFill="1" applyBorder="1" applyAlignment="1" applyProtection="1">
      <alignment horizontal="center" wrapText="1"/>
      <protection locked="0"/>
    </xf>
    <xf numFmtId="0" fontId="3" fillId="5" borderId="3" xfId="0" applyFont="1" applyFill="1" applyBorder="1" applyAlignment="1" applyProtection="1">
      <alignment horizontal="center"/>
      <protection locked="0"/>
    </xf>
    <xf numFmtId="10" fontId="9" fillId="7" borderId="29" xfId="3" applyNumberFormat="1" applyFont="1" applyFill="1" applyBorder="1" applyAlignment="1" applyProtection="1">
      <alignment horizontal="center" vertical="center" wrapText="1"/>
      <protection locked="0"/>
    </xf>
    <xf numFmtId="0" fontId="3" fillId="4" borderId="27" xfId="0" applyFont="1" applyFill="1" applyBorder="1" applyAlignment="1" applyProtection="1">
      <alignment horizontal="right" vertical="top"/>
      <protection locked="0"/>
    </xf>
    <xf numFmtId="0" fontId="3" fillId="4" borderId="5" xfId="0" applyFont="1" applyFill="1" applyBorder="1" applyAlignment="1" applyProtection="1">
      <alignment horizontal="right" vertical="top"/>
      <protection locked="0"/>
    </xf>
    <xf numFmtId="0" fontId="3" fillId="4" borderId="19" xfId="0" applyFont="1" applyFill="1" applyBorder="1" applyAlignment="1" applyProtection="1">
      <alignment horizontal="right" vertical="top"/>
      <protection locked="0"/>
    </xf>
    <xf numFmtId="0" fontId="4" fillId="4" borderId="1" xfId="0" quotePrefix="1" applyFont="1" applyFill="1" applyBorder="1" applyAlignment="1" applyProtection="1">
      <alignment horizontal="left" vertical="center" wrapText="1"/>
    </xf>
    <xf numFmtId="0" fontId="4" fillId="6" borderId="0" xfId="0" applyFont="1" applyFill="1" applyAlignment="1" applyProtection="1">
      <alignment horizontal="left"/>
    </xf>
    <xf numFmtId="0" fontId="11" fillId="6" borderId="0" xfId="0" applyFont="1" applyFill="1" applyAlignment="1" applyProtection="1">
      <alignment horizontal="left"/>
    </xf>
    <xf numFmtId="0" fontId="4" fillId="3" borderId="21" xfId="0" applyFont="1" applyFill="1" applyBorder="1" applyAlignment="1" applyProtection="1">
      <alignment horizontal="right" vertical="center"/>
    </xf>
    <xf numFmtId="0" fontId="4" fillId="3" borderId="22" xfId="0" applyFont="1" applyFill="1" applyBorder="1" applyAlignment="1" applyProtection="1">
      <alignment horizontal="right" vertical="center"/>
    </xf>
    <xf numFmtId="0" fontId="4" fillId="3" borderId="12" xfId="0" applyFont="1" applyFill="1" applyBorder="1" applyAlignment="1" applyProtection="1">
      <alignment horizontal="right" vertical="center"/>
    </xf>
    <xf numFmtId="0" fontId="15" fillId="6" borderId="0" xfId="0" applyFont="1" applyFill="1" applyAlignment="1">
      <alignment horizontal="left"/>
    </xf>
    <xf numFmtId="0" fontId="14" fillId="6" borderId="21"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12" xfId="0" applyFont="1" applyFill="1" applyBorder="1" applyAlignment="1">
      <alignment horizontal="left" vertical="top" wrapText="1"/>
    </xf>
    <xf numFmtId="0" fontId="4" fillId="3" borderId="30" xfId="0" applyFont="1" applyFill="1" applyBorder="1" applyAlignment="1">
      <alignment horizontal="left"/>
    </xf>
    <xf numFmtId="0" fontId="4" fillId="3" borderId="31" xfId="0" applyFont="1" applyFill="1" applyBorder="1" applyAlignment="1">
      <alignment horizontal="left"/>
    </xf>
    <xf numFmtId="0" fontId="4" fillId="3" borderId="32" xfId="0" applyFont="1" applyFill="1" applyBorder="1" applyAlignment="1">
      <alignment horizontal="left"/>
    </xf>
    <xf numFmtId="0" fontId="9" fillId="6" borderId="0" xfId="0" applyFont="1" applyFill="1" applyAlignment="1">
      <alignment horizontal="left"/>
    </xf>
    <xf numFmtId="0" fontId="3" fillId="4" borderId="33" xfId="0" quotePrefix="1" applyFont="1" applyFill="1" applyBorder="1" applyAlignment="1" applyProtection="1">
      <alignment horizontal="left" vertical="top" wrapText="1"/>
      <protection locked="0"/>
    </xf>
    <xf numFmtId="0" fontId="3" fillId="4" borderId="37" xfId="0" quotePrefix="1" applyFont="1" applyFill="1" applyBorder="1" applyAlignment="1" applyProtection="1">
      <alignment horizontal="left" vertical="top" wrapText="1"/>
      <protection locked="0"/>
    </xf>
    <xf numFmtId="0" fontId="3" fillId="4" borderId="38" xfId="0" quotePrefix="1" applyFont="1" applyFill="1" applyBorder="1" applyAlignment="1" applyProtection="1">
      <alignment horizontal="left" vertical="top" wrapText="1"/>
      <protection locked="0"/>
    </xf>
    <xf numFmtId="0" fontId="3" fillId="4" borderId="39" xfId="0" quotePrefix="1" applyFont="1" applyFill="1" applyBorder="1" applyAlignment="1" applyProtection="1">
      <alignment horizontal="left" vertical="top" wrapText="1"/>
      <protection locked="0"/>
    </xf>
    <xf numFmtId="0" fontId="3" fillId="4" borderId="40" xfId="0" quotePrefix="1" applyFont="1" applyFill="1" applyBorder="1" applyAlignment="1" applyProtection="1">
      <alignment horizontal="left" vertical="top" wrapText="1"/>
      <protection locked="0"/>
    </xf>
    <xf numFmtId="0" fontId="3" fillId="4" borderId="41" xfId="0" quotePrefix="1" applyFont="1" applyFill="1" applyBorder="1" applyAlignment="1" applyProtection="1">
      <alignment horizontal="left" vertical="top" wrapText="1"/>
      <protection locked="0"/>
    </xf>
    <xf numFmtId="0" fontId="3" fillId="4" borderId="3" xfId="0" applyFont="1" applyFill="1" applyBorder="1" applyAlignment="1">
      <alignment horizontal="left" vertical="center" wrapText="1"/>
    </xf>
    <xf numFmtId="0" fontId="3" fillId="0" borderId="3" xfId="0" applyFont="1" applyFill="1" applyBorder="1"/>
    <xf numFmtId="0" fontId="3" fillId="0" borderId="3" xfId="0" applyFont="1" applyFill="1" applyBorder="1" applyAlignment="1">
      <alignment horizontal="center" wrapText="1"/>
    </xf>
  </cellXfs>
  <cellStyles count="4">
    <cellStyle name="Komma" xfId="2" builtinId="3"/>
    <cellStyle name="Procent" xfId="3"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ocumenttasks/documenttask1.xml><?xml version="1.0" encoding="utf-8"?>
<Tasks xmlns="http://schemas.microsoft.com/office/tasks/2019/documenttasks">
  <Task id="{9BDC84D9-0C30-4225-9ECB-C3DBCDAC95D0}">
    <Anchor>
      <Comment id="{28CD0A1D-E349-436C-89E3-9257FB13B85D}"/>
    </Anchor>
    <History>
      <Event time="2025-06-05T13:39:42.78" id="{C5F2F3FB-E62E-4DDD-9B24-88EE87E33187}">
        <Attribution userId="S::chj.van.namen@brw.vrzhz.nl::e2ec0a19-69f1-4831-a94c-f354b9c55c23" userName="Namen-Groenendijk, Corine van" userProvider="AD"/>
        <Anchor>
          <Comment id="{F65B821E-A3CE-48FC-BD6B-BC7551AADE22}"/>
        </Anchor>
        <Create/>
      </Event>
      <Event time="2025-06-05T13:39:42.78" id="{05C5DE32-2D42-47CB-981F-49F2EECCF14C}">
        <Attribution userId="S::chj.van.namen@brw.vrzhz.nl::e2ec0a19-69f1-4831-a94c-f354b9c55c23" userName="Namen-Groenendijk, Corine van" userProvider="AD"/>
        <Anchor>
          <Comment id="{F65B821E-A3CE-48FC-BD6B-BC7551AADE22}"/>
        </Anchor>
        <Assign userId="S::L.Bron@brw.vrzhz.nl::d2c25213-2f1d-402a-82dd-460af5d28225" userName="Bron, Leendert-Jan" userProvider="AD"/>
      </Event>
      <Event time="2025-06-05T13:39:42.78" id="{C71C4DC3-B1BD-4888-9C27-00728D11241C}">
        <Attribution userId="S::chj.van.namen@brw.vrzhz.nl::e2ec0a19-69f1-4831-a94c-f354b9c55c23" userName="Namen-Groenendijk, Corine van" userProvider="AD"/>
        <Anchor>
          <Comment id="{F65B821E-A3CE-48FC-BD6B-BC7551AADE22}"/>
        </Anchor>
        <SetTitle title="@Bron, Leendert-Jan , kan deze opmerking eruit?"/>
      </Event>
    </History>
  </Task>
</Tasks>
</file>

<file path=xl/persons/person.xml><?xml version="1.0" encoding="utf-8"?>
<personList xmlns="http://schemas.microsoft.com/office/spreadsheetml/2018/threadedcomments" xmlns:x="http://schemas.openxmlformats.org/spreadsheetml/2006/main">
  <person displayName="Bron, Leendert-Jan" id="{04960C26-504A-4EBF-A781-6B242459C29A}" userId="L.Bron@brw.vrzhz.nl" providerId="PeoplePicker"/>
  <person displayName="Bron, Leendert-Jan" id="{F3C4FEA5-6EAF-45BF-B9B4-A977D8BC6061}" userId="S::l.bron@brw.vrzhz.nl::d2c25213-2f1d-402a-82dd-460af5d28225" providerId="AD"/>
  <person displayName="Namen-Groenendijk, Corine van" id="{DAA0B233-44B5-485A-A684-B387B14DBE6E}" userId="S::chj.van.namen@brw.vrzhz.nl::e2ec0a19-69f1-4831-a94c-f354b9c55c2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5-06-02T07:42:11.43" personId="{F3C4FEA5-6EAF-45BF-B9B4-A977D8BC6061}" id="{28CD0A1D-E349-436C-89E3-9257FB13B85D}">
    <text>Uurtarief service door leverancier?</text>
  </threadedComment>
  <threadedComment ref="B1" dT="2025-06-05T13:39:42.78" personId="{DAA0B233-44B5-485A-A684-B387B14DBE6E}" id="{F65B821E-A3CE-48FC-BD6B-BC7551AADE22}" parentId="{28CD0A1D-E349-436C-89E3-9257FB13B85D}">
    <text>@Bron, Leendert-Jan , kan deze opmerking eruit?</text>
    <mentions>
      <mention mentionpersonId="{04960C26-504A-4EBF-A781-6B242459C29A}" mentionId="{48A4CEC5-0166-4872-8B92-E1599F10DEBE}" startIndex="0" length="19"/>
    </mentions>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workbookViewId="0">
      <selection activeCell="C21" sqref="C21"/>
    </sheetView>
  </sheetViews>
  <sheetFormatPr defaultColWidth="8.88671875" defaultRowHeight="13.8" x14ac:dyDescent="0.25"/>
  <cols>
    <col min="1" max="1" width="9.109375" style="107" customWidth="1"/>
    <col min="2" max="2" width="79.6640625" style="107" bestFit="1" customWidth="1"/>
    <col min="3" max="3" width="51.6640625" style="107" customWidth="1"/>
    <col min="4" max="4" width="19.5546875" style="107" customWidth="1"/>
    <col min="5" max="5" width="11.6640625" style="107" customWidth="1"/>
    <col min="6" max="6" width="23.5546875" style="107" customWidth="1"/>
    <col min="7" max="7" width="35" style="107" customWidth="1"/>
    <col min="8" max="8" width="14.109375" style="107" bestFit="1" customWidth="1"/>
    <col min="9" max="9" width="12.44140625" style="107" bestFit="1" customWidth="1"/>
    <col min="10" max="16384" width="8.88671875" style="107"/>
  </cols>
  <sheetData>
    <row r="1" spans="1:11" x14ac:dyDescent="0.25">
      <c r="A1" s="106"/>
      <c r="B1" s="106"/>
      <c r="C1" s="106"/>
      <c r="D1" s="106"/>
      <c r="E1" s="106"/>
      <c r="F1" s="106"/>
      <c r="G1" s="106"/>
      <c r="H1" s="106"/>
      <c r="I1" s="106"/>
      <c r="J1" s="106"/>
    </row>
    <row r="2" spans="1:11" x14ac:dyDescent="0.25">
      <c r="A2" s="106"/>
      <c r="B2" s="168" t="s">
        <v>0</v>
      </c>
      <c r="C2" s="169"/>
      <c r="D2" s="169"/>
      <c r="E2" s="169"/>
      <c r="F2" s="169"/>
      <c r="G2" s="106"/>
      <c r="H2" s="106"/>
      <c r="I2" s="106"/>
      <c r="J2" s="106"/>
    </row>
    <row r="3" spans="1:11" x14ac:dyDescent="0.25">
      <c r="A3" s="106"/>
      <c r="B3" s="108" t="s">
        <v>94</v>
      </c>
      <c r="C3" s="109"/>
      <c r="D3" s="109"/>
      <c r="E3" s="109"/>
      <c r="F3" s="109"/>
      <c r="G3" s="106"/>
      <c r="H3" s="106"/>
      <c r="I3" s="106"/>
      <c r="J3" s="106"/>
    </row>
    <row r="4" spans="1:11" ht="15" customHeight="1" thickBot="1" x14ac:dyDescent="0.3">
      <c r="A4" s="106"/>
      <c r="B4" s="121" t="s">
        <v>92</v>
      </c>
      <c r="C4" s="106"/>
      <c r="D4" s="106"/>
      <c r="E4" s="106"/>
      <c r="F4" s="106"/>
      <c r="G4" s="106"/>
      <c r="H4" s="106"/>
      <c r="I4" s="106"/>
      <c r="J4" s="106"/>
    </row>
    <row r="5" spans="1:11" ht="17.25" customHeight="1" thickBot="1" x14ac:dyDescent="0.3">
      <c r="A5" s="106"/>
      <c r="B5" s="167" t="s">
        <v>1</v>
      </c>
      <c r="C5" s="106"/>
      <c r="D5" s="106"/>
      <c r="E5" s="106"/>
      <c r="F5" s="106"/>
      <c r="G5" s="106"/>
      <c r="H5" s="106"/>
      <c r="I5" s="106"/>
      <c r="J5" s="106"/>
    </row>
    <row r="6" spans="1:11" x14ac:dyDescent="0.25">
      <c r="A6" s="106"/>
      <c r="B6" s="110"/>
      <c r="C6" s="110"/>
      <c r="D6" s="111"/>
      <c r="E6" s="111"/>
      <c r="F6" s="111"/>
      <c r="G6" s="106"/>
      <c r="H6" s="106"/>
      <c r="I6" s="106"/>
      <c r="J6" s="106"/>
    </row>
    <row r="7" spans="1:11" ht="41.4" x14ac:dyDescent="0.25">
      <c r="A7" s="106"/>
      <c r="B7" s="112" t="s">
        <v>2</v>
      </c>
      <c r="C7" s="112" t="s">
        <v>3</v>
      </c>
      <c r="D7" s="113" t="s">
        <v>91</v>
      </c>
      <c r="E7" s="113" t="s">
        <v>5</v>
      </c>
      <c r="F7" s="113" t="s">
        <v>6</v>
      </c>
      <c r="G7" s="106"/>
      <c r="H7" s="106"/>
      <c r="I7" s="106"/>
      <c r="J7" s="106"/>
    </row>
    <row r="8" spans="1:11" x14ac:dyDescent="0.25">
      <c r="A8" s="106"/>
      <c r="B8" s="114" t="s">
        <v>7</v>
      </c>
      <c r="C8" s="115"/>
      <c r="D8" s="115"/>
      <c r="E8" s="115"/>
      <c r="F8" s="115"/>
      <c r="G8" s="106"/>
      <c r="H8" s="106"/>
      <c r="I8" s="106"/>
      <c r="J8" s="106"/>
    </row>
    <row r="9" spans="1:11" ht="14.25" customHeight="1" x14ac:dyDescent="0.25">
      <c r="A9" s="106"/>
      <c r="B9" s="116" t="s">
        <v>8</v>
      </c>
      <c r="C9" s="87"/>
      <c r="D9" s="88">
        <v>0</v>
      </c>
      <c r="E9" s="117">
        <v>2000</v>
      </c>
      <c r="F9" s="118">
        <f>D9*E9</f>
        <v>0</v>
      </c>
      <c r="G9" s="119"/>
      <c r="H9" s="106"/>
      <c r="I9" s="106"/>
      <c r="J9" s="106"/>
    </row>
    <row r="10" spans="1:11" x14ac:dyDescent="0.25">
      <c r="A10" s="106"/>
      <c r="B10" s="120" t="s">
        <v>9</v>
      </c>
      <c r="C10" s="89"/>
      <c r="D10" s="88">
        <v>0</v>
      </c>
      <c r="E10" s="117">
        <v>2200</v>
      </c>
      <c r="F10" s="118">
        <f>D10*E10</f>
        <v>0</v>
      </c>
      <c r="G10" s="106"/>
      <c r="H10" s="106"/>
      <c r="I10" s="106"/>
      <c r="J10" s="106"/>
    </row>
    <row r="11" spans="1:11" x14ac:dyDescent="0.25">
      <c r="A11" s="106"/>
      <c r="B11" s="120" t="s">
        <v>10</v>
      </c>
      <c r="C11" s="89"/>
      <c r="D11" s="88">
        <v>0</v>
      </c>
      <c r="E11" s="117">
        <v>620</v>
      </c>
      <c r="F11" s="118">
        <f>D11*E11</f>
        <v>0</v>
      </c>
      <c r="G11" s="106"/>
      <c r="H11" s="106"/>
      <c r="I11" s="121"/>
      <c r="J11" s="121"/>
      <c r="K11" s="122"/>
    </row>
    <row r="12" spans="1:11" x14ac:dyDescent="0.25">
      <c r="A12" s="106"/>
      <c r="B12" s="120" t="s">
        <v>11</v>
      </c>
      <c r="C12" s="87"/>
      <c r="D12" s="88">
        <v>0</v>
      </c>
      <c r="E12" s="117">
        <v>1250</v>
      </c>
      <c r="F12" s="118">
        <f>D12*E12</f>
        <v>0</v>
      </c>
      <c r="G12" s="106"/>
      <c r="H12" s="106"/>
      <c r="I12" s="121"/>
      <c r="J12" s="121"/>
      <c r="K12" s="122"/>
    </row>
    <row r="13" spans="1:11" x14ac:dyDescent="0.25">
      <c r="A13" s="106"/>
      <c r="B13" s="114" t="s">
        <v>12</v>
      </c>
      <c r="C13" s="90"/>
      <c r="D13" s="91"/>
      <c r="E13" s="123"/>
      <c r="F13" s="124"/>
      <c r="G13" s="106"/>
      <c r="H13" s="106"/>
      <c r="I13" s="121"/>
      <c r="J13" s="121"/>
      <c r="K13" s="122"/>
    </row>
    <row r="14" spans="1:11" x14ac:dyDescent="0.25">
      <c r="A14" s="106"/>
      <c r="B14" s="125" t="s">
        <v>13</v>
      </c>
      <c r="C14" s="87"/>
      <c r="D14" s="88">
        <v>0</v>
      </c>
      <c r="E14" s="117">
        <v>8</v>
      </c>
      <c r="F14" s="118">
        <f t="shared" ref="F14:F18" si="0">D14*E14</f>
        <v>0</v>
      </c>
      <c r="G14" s="106"/>
      <c r="H14" s="106"/>
      <c r="I14" s="121"/>
      <c r="J14" s="121"/>
      <c r="K14" s="122"/>
    </row>
    <row r="15" spans="1:11" x14ac:dyDescent="0.25">
      <c r="A15" s="106"/>
      <c r="B15" s="126" t="s">
        <v>14</v>
      </c>
      <c r="C15" s="92"/>
      <c r="D15" s="88">
        <v>0</v>
      </c>
      <c r="E15" s="117">
        <v>3</v>
      </c>
      <c r="F15" s="118">
        <f t="shared" si="0"/>
        <v>0</v>
      </c>
      <c r="G15" s="106"/>
      <c r="H15" s="106"/>
      <c r="I15" s="121"/>
      <c r="J15" s="121"/>
      <c r="K15" s="122"/>
    </row>
    <row r="16" spans="1:11" x14ac:dyDescent="0.25">
      <c r="A16" s="106"/>
      <c r="B16" s="126" t="s">
        <v>15</v>
      </c>
      <c r="C16" s="92"/>
      <c r="D16" s="88">
        <v>0</v>
      </c>
      <c r="E16" s="117">
        <v>1</v>
      </c>
      <c r="F16" s="118">
        <f t="shared" si="0"/>
        <v>0</v>
      </c>
      <c r="G16" s="106"/>
      <c r="H16" s="106"/>
      <c r="I16" s="121"/>
      <c r="J16" s="121"/>
      <c r="K16" s="122"/>
    </row>
    <row r="17" spans="1:11" x14ac:dyDescent="0.25">
      <c r="A17" s="106"/>
      <c r="B17" s="126" t="s">
        <v>16</v>
      </c>
      <c r="C17" s="92"/>
      <c r="D17" s="88">
        <v>0</v>
      </c>
      <c r="E17" s="117">
        <v>8</v>
      </c>
      <c r="F17" s="118">
        <f t="shared" si="0"/>
        <v>0</v>
      </c>
      <c r="G17" s="106"/>
      <c r="H17" s="106"/>
      <c r="I17" s="121"/>
      <c r="J17" s="121"/>
      <c r="K17" s="122"/>
    </row>
    <row r="18" spans="1:11" x14ac:dyDescent="0.25">
      <c r="A18" s="106"/>
      <c r="B18" s="126" t="s">
        <v>17</v>
      </c>
      <c r="C18" s="92"/>
      <c r="D18" s="88">
        <v>0</v>
      </c>
      <c r="E18" s="117">
        <v>1</v>
      </c>
      <c r="F18" s="118">
        <f t="shared" si="0"/>
        <v>0</v>
      </c>
      <c r="G18" s="106"/>
      <c r="H18" s="106"/>
      <c r="I18" s="121"/>
      <c r="J18" s="121"/>
      <c r="K18" s="122"/>
    </row>
    <row r="19" spans="1:11" x14ac:dyDescent="0.25">
      <c r="A19" s="106"/>
      <c r="B19" s="114" t="s">
        <v>18</v>
      </c>
      <c r="C19" s="93"/>
      <c r="D19" s="91"/>
      <c r="E19" s="123"/>
      <c r="F19" s="124"/>
      <c r="G19" s="106"/>
      <c r="H19" s="106"/>
      <c r="I19" s="121"/>
      <c r="J19" s="121"/>
      <c r="K19" s="122"/>
    </row>
    <row r="20" spans="1:11" x14ac:dyDescent="0.25">
      <c r="A20" s="106"/>
      <c r="B20" s="120" t="s">
        <v>19</v>
      </c>
      <c r="C20" s="89"/>
      <c r="D20" s="88">
        <v>0</v>
      </c>
      <c r="E20" s="117">
        <v>4</v>
      </c>
      <c r="F20" s="118">
        <f t="shared" ref="F20:F22" si="1">D20*E20</f>
        <v>0</v>
      </c>
      <c r="G20" s="106"/>
      <c r="H20" s="106"/>
      <c r="I20" s="121"/>
      <c r="J20" s="121"/>
      <c r="K20" s="122"/>
    </row>
    <row r="21" spans="1:11" x14ac:dyDescent="0.25">
      <c r="A21" s="106"/>
      <c r="B21" s="126" t="s">
        <v>20</v>
      </c>
      <c r="C21" s="94"/>
      <c r="D21" s="88">
        <v>0</v>
      </c>
      <c r="E21" s="117">
        <v>4</v>
      </c>
      <c r="F21" s="118">
        <f t="shared" si="1"/>
        <v>0</v>
      </c>
      <c r="G21" s="106"/>
      <c r="H21" s="106"/>
      <c r="I21" s="121"/>
      <c r="J21" s="121"/>
      <c r="K21" s="122"/>
    </row>
    <row r="22" spans="1:11" x14ac:dyDescent="0.25">
      <c r="A22" s="106"/>
      <c r="B22" s="126" t="s">
        <v>21</v>
      </c>
      <c r="C22" s="92"/>
      <c r="D22" s="88">
        <v>0</v>
      </c>
      <c r="E22" s="117">
        <v>1</v>
      </c>
      <c r="F22" s="118">
        <f t="shared" si="1"/>
        <v>0</v>
      </c>
      <c r="G22" s="106"/>
      <c r="H22" s="106"/>
      <c r="I22" s="121"/>
      <c r="J22" s="121"/>
      <c r="K22" s="122"/>
    </row>
    <row r="23" spans="1:11" x14ac:dyDescent="0.25">
      <c r="A23" s="106"/>
      <c r="B23" s="114" t="s">
        <v>22</v>
      </c>
      <c r="C23" s="95"/>
      <c r="D23" s="91"/>
      <c r="E23" s="123"/>
      <c r="F23" s="124"/>
      <c r="G23" s="106"/>
      <c r="H23" s="106"/>
      <c r="I23" s="121"/>
      <c r="J23" s="121"/>
      <c r="K23" s="122"/>
    </row>
    <row r="24" spans="1:11" x14ac:dyDescent="0.25">
      <c r="A24" s="106"/>
      <c r="B24" s="126" t="s">
        <v>23</v>
      </c>
      <c r="C24" s="92"/>
      <c r="D24" s="88">
        <v>0</v>
      </c>
      <c r="E24" s="117">
        <v>40</v>
      </c>
      <c r="F24" s="118">
        <f>D24*E24</f>
        <v>0</v>
      </c>
      <c r="G24" s="106"/>
      <c r="H24" s="106"/>
      <c r="I24" s="121"/>
      <c r="J24" s="121"/>
      <c r="K24" s="122"/>
    </row>
    <row r="25" spans="1:11" x14ac:dyDescent="0.25">
      <c r="A25" s="106"/>
      <c r="B25" s="127" t="s">
        <v>24</v>
      </c>
      <c r="C25" s="87"/>
      <c r="D25" s="88">
        <v>0</v>
      </c>
      <c r="E25" s="117">
        <v>80</v>
      </c>
      <c r="F25" s="118">
        <f>D25*E25</f>
        <v>0</v>
      </c>
      <c r="G25" s="106"/>
      <c r="H25" s="106"/>
      <c r="I25" s="121"/>
      <c r="J25" s="121"/>
      <c r="K25" s="122"/>
    </row>
    <row r="26" spans="1:11" x14ac:dyDescent="0.25">
      <c r="A26" s="106"/>
      <c r="B26" s="114" t="s">
        <v>25</v>
      </c>
      <c r="C26" s="86"/>
      <c r="D26" s="96"/>
      <c r="E26" s="115"/>
      <c r="F26" s="124"/>
      <c r="G26" s="106"/>
      <c r="H26" s="106"/>
      <c r="I26" s="121"/>
      <c r="J26" s="121"/>
      <c r="K26" s="122"/>
    </row>
    <row r="27" spans="1:11" x14ac:dyDescent="0.25">
      <c r="A27" s="106"/>
      <c r="B27" s="126" t="s">
        <v>26</v>
      </c>
      <c r="C27" s="92"/>
      <c r="D27" s="88">
        <v>0</v>
      </c>
      <c r="E27" s="117">
        <v>30</v>
      </c>
      <c r="F27" s="118">
        <f>D27*E27</f>
        <v>0</v>
      </c>
      <c r="G27" s="106"/>
      <c r="H27" s="106"/>
      <c r="I27" s="121"/>
      <c r="J27" s="121"/>
      <c r="K27" s="122"/>
    </row>
    <row r="28" spans="1:11" x14ac:dyDescent="0.25">
      <c r="A28" s="106"/>
      <c r="B28" s="126" t="s">
        <v>27</v>
      </c>
      <c r="C28" s="92"/>
      <c r="D28" s="88">
        <v>0</v>
      </c>
      <c r="E28" s="117">
        <v>1</v>
      </c>
      <c r="F28" s="118">
        <f>D28*E28</f>
        <v>0</v>
      </c>
      <c r="G28" s="106"/>
      <c r="H28" s="106"/>
      <c r="I28" s="121"/>
      <c r="J28" s="121"/>
      <c r="K28" s="122"/>
    </row>
    <row r="29" spans="1:11" ht="14.4" thickBot="1" x14ac:dyDescent="0.3">
      <c r="A29" s="106"/>
      <c r="B29" s="106"/>
      <c r="C29" s="106"/>
      <c r="D29" s="106"/>
      <c r="E29" s="106"/>
      <c r="F29" s="106"/>
      <c r="G29" s="106"/>
      <c r="H29" s="106"/>
      <c r="I29" s="128"/>
      <c r="J29" s="106"/>
    </row>
    <row r="30" spans="1:11" s="133" customFormat="1" ht="19.5" customHeight="1" thickBot="1" x14ac:dyDescent="0.3">
      <c r="A30" s="106"/>
      <c r="B30" s="129" t="s">
        <v>90</v>
      </c>
      <c r="C30" s="130"/>
      <c r="D30" s="130"/>
      <c r="E30" s="130"/>
      <c r="F30" s="131">
        <f>SUM(F8:F27)</f>
        <v>0</v>
      </c>
      <c r="G30" s="132"/>
      <c r="H30" s="128"/>
      <c r="I30" s="106"/>
      <c r="J30" s="106"/>
    </row>
    <row r="31" spans="1:11" ht="19.5" customHeight="1" thickBot="1" x14ac:dyDescent="0.3">
      <c r="A31" s="106"/>
      <c r="B31" s="106"/>
      <c r="C31" s="106"/>
      <c r="D31" s="106"/>
      <c r="E31" s="106"/>
      <c r="F31" s="106"/>
      <c r="G31" s="132"/>
      <c r="H31" s="128"/>
      <c r="I31" s="106"/>
      <c r="J31" s="106"/>
    </row>
    <row r="32" spans="1:11" s="133" customFormat="1" ht="19.5" customHeight="1" thickBot="1" x14ac:dyDescent="0.3">
      <c r="A32" s="106"/>
      <c r="B32" s="129" t="s">
        <v>28</v>
      </c>
      <c r="C32" s="130"/>
      <c r="D32" s="130"/>
      <c r="E32" s="130"/>
      <c r="F32" s="134">
        <f>Onderhoud!G57</f>
        <v>500000</v>
      </c>
      <c r="G32" s="132"/>
      <c r="H32" s="128"/>
      <c r="I32" s="106"/>
      <c r="J32" s="106"/>
    </row>
    <row r="33" spans="1:10" ht="19.5" customHeight="1" thickBot="1" x14ac:dyDescent="0.3">
      <c r="A33" s="106"/>
      <c r="B33" s="106"/>
      <c r="C33" s="106"/>
      <c r="D33" s="106"/>
      <c r="E33" s="106"/>
      <c r="F33" s="106"/>
      <c r="G33" s="106"/>
      <c r="H33" s="106"/>
      <c r="I33" s="106"/>
      <c r="J33" s="106"/>
    </row>
    <row r="34" spans="1:10" ht="19.5" customHeight="1" thickBot="1" x14ac:dyDescent="0.3">
      <c r="A34" s="106"/>
      <c r="B34" s="170" t="s">
        <v>29</v>
      </c>
      <c r="C34" s="171"/>
      <c r="D34" s="171"/>
      <c r="E34" s="172"/>
      <c r="F34" s="135">
        <f>F30+F32</f>
        <v>500000</v>
      </c>
      <c r="G34" s="106"/>
      <c r="H34" s="106"/>
      <c r="I34" s="106"/>
      <c r="J34" s="106"/>
    </row>
    <row r="35" spans="1:10" ht="19.5" customHeight="1" x14ac:dyDescent="0.25">
      <c r="A35" s="106"/>
      <c r="B35" s="106"/>
      <c r="C35" s="106"/>
      <c r="D35" s="136"/>
      <c r="E35" s="137"/>
      <c r="F35" s="138"/>
      <c r="G35" s="106"/>
      <c r="H35" s="106"/>
      <c r="I35" s="106"/>
      <c r="J35" s="106"/>
    </row>
    <row r="36" spans="1:10" ht="19.5" customHeight="1" thickBot="1" x14ac:dyDescent="0.3">
      <c r="A36" s="106"/>
      <c r="B36" s="106"/>
      <c r="C36" s="106"/>
      <c r="D36" s="136"/>
      <c r="E36" s="137"/>
      <c r="F36" s="138"/>
      <c r="G36" s="106"/>
      <c r="H36" s="106"/>
      <c r="I36" s="106"/>
      <c r="J36" s="106"/>
    </row>
    <row r="37" spans="1:10" ht="20.25" customHeight="1" x14ac:dyDescent="0.25">
      <c r="A37" s="106"/>
      <c r="B37" s="139" t="s">
        <v>30</v>
      </c>
      <c r="C37" s="140"/>
      <c r="D37" s="140"/>
      <c r="E37" s="140"/>
      <c r="F37" s="141"/>
      <c r="G37" s="106"/>
      <c r="H37" s="106"/>
      <c r="I37" s="106"/>
      <c r="J37" s="106"/>
    </row>
    <row r="38" spans="1:10" x14ac:dyDescent="0.25">
      <c r="A38" s="106"/>
      <c r="B38" s="142" t="s">
        <v>31</v>
      </c>
      <c r="C38" s="143"/>
      <c r="D38" s="143"/>
      <c r="E38" s="143"/>
      <c r="F38" s="144"/>
      <c r="G38" s="106"/>
      <c r="H38" s="106"/>
      <c r="I38" s="106"/>
      <c r="J38" s="106"/>
    </row>
    <row r="39" spans="1:10" ht="28.2" thickBot="1" x14ac:dyDescent="0.3">
      <c r="A39" s="106"/>
      <c r="B39" s="145" t="s">
        <v>32</v>
      </c>
      <c r="C39" s="146"/>
      <c r="D39" s="146"/>
      <c r="E39" s="146"/>
      <c r="F39" s="147"/>
      <c r="G39" s="106"/>
      <c r="H39" s="106"/>
      <c r="I39" s="106"/>
      <c r="J39" s="106"/>
    </row>
    <row r="40" spans="1:10" ht="19.5" customHeight="1" thickBot="1" x14ac:dyDescent="0.3">
      <c r="A40" s="106"/>
      <c r="B40" s="106"/>
      <c r="C40" s="106"/>
      <c r="D40" s="136"/>
      <c r="E40" s="137"/>
      <c r="F40" s="138"/>
      <c r="G40" s="106"/>
      <c r="H40" s="106"/>
      <c r="I40" s="106"/>
      <c r="J40" s="106"/>
    </row>
    <row r="41" spans="1:10" ht="19.5" customHeight="1" x14ac:dyDescent="0.25">
      <c r="A41" s="106"/>
      <c r="B41" s="148" t="s">
        <v>33</v>
      </c>
      <c r="C41" s="97"/>
      <c r="D41" s="98"/>
      <c r="E41" s="98"/>
      <c r="F41" s="99"/>
      <c r="G41" s="106"/>
      <c r="H41" s="106"/>
      <c r="I41" s="106"/>
      <c r="J41" s="106"/>
    </row>
    <row r="42" spans="1:10" ht="19.5" customHeight="1" x14ac:dyDescent="0.25">
      <c r="A42" s="106"/>
      <c r="B42" s="149" t="s">
        <v>34</v>
      </c>
      <c r="C42" s="100"/>
      <c r="D42" s="101"/>
      <c r="E42" s="101"/>
      <c r="F42" s="102"/>
      <c r="G42" s="106"/>
      <c r="H42" s="106"/>
      <c r="I42" s="106"/>
      <c r="J42" s="106"/>
    </row>
    <row r="43" spans="1:10" ht="19.5" customHeight="1" x14ac:dyDescent="0.25">
      <c r="A43" s="106"/>
      <c r="B43" s="149" t="s">
        <v>35</v>
      </c>
      <c r="C43" s="100"/>
      <c r="D43" s="101"/>
      <c r="E43" s="101"/>
      <c r="F43" s="102"/>
      <c r="G43" s="106"/>
      <c r="H43" s="106"/>
      <c r="I43" s="106"/>
      <c r="J43" s="106"/>
    </row>
    <row r="44" spans="1:10" ht="19.5" customHeight="1" x14ac:dyDescent="0.25">
      <c r="A44" s="106"/>
      <c r="B44" s="149" t="s">
        <v>36</v>
      </c>
      <c r="C44" s="100"/>
      <c r="D44" s="101"/>
      <c r="E44" s="101"/>
      <c r="F44" s="102"/>
      <c r="G44" s="106"/>
      <c r="H44" s="106"/>
      <c r="I44" s="106"/>
      <c r="J44" s="106"/>
    </row>
    <row r="45" spans="1:10" ht="19.5" customHeight="1" x14ac:dyDescent="0.25">
      <c r="A45" s="106"/>
      <c r="B45" s="149" t="s">
        <v>37</v>
      </c>
      <c r="C45" s="100"/>
      <c r="D45" s="101"/>
      <c r="E45" s="101"/>
      <c r="F45" s="102"/>
      <c r="G45" s="106"/>
      <c r="H45" s="106"/>
      <c r="I45" s="106"/>
      <c r="J45" s="106"/>
    </row>
    <row r="46" spans="1:10" ht="19.5" customHeight="1" thickBot="1" x14ac:dyDescent="0.3">
      <c r="A46" s="106"/>
      <c r="B46" s="150" t="s">
        <v>38</v>
      </c>
      <c r="C46" s="103"/>
      <c r="D46" s="104"/>
      <c r="E46" s="104"/>
      <c r="F46" s="105"/>
      <c r="G46" s="106"/>
      <c r="H46" s="106"/>
      <c r="I46" s="106"/>
      <c r="J46" s="106"/>
    </row>
    <row r="47" spans="1:10" x14ac:dyDescent="0.25">
      <c r="A47" s="106"/>
      <c r="B47" s="106"/>
      <c r="C47" s="106"/>
      <c r="D47" s="106"/>
      <c r="E47" s="106"/>
      <c r="F47" s="106"/>
      <c r="G47" s="106"/>
      <c r="H47" s="106"/>
      <c r="I47" s="106"/>
      <c r="J47" s="106"/>
    </row>
    <row r="48" spans="1:10" x14ac:dyDescent="0.25">
      <c r="A48" s="106"/>
      <c r="B48" s="106"/>
      <c r="C48" s="106"/>
      <c r="D48" s="106"/>
      <c r="E48" s="106"/>
      <c r="F48" s="106"/>
      <c r="G48" s="106"/>
      <c r="H48" s="106"/>
      <c r="I48" s="106"/>
      <c r="J48" s="106"/>
    </row>
    <row r="49" spans="1:10" x14ac:dyDescent="0.25">
      <c r="A49" s="106"/>
      <c r="B49" s="106"/>
      <c r="C49" s="106"/>
      <c r="D49" s="106"/>
      <c r="E49" s="106"/>
      <c r="F49" s="106"/>
      <c r="G49" s="106"/>
      <c r="H49" s="106"/>
      <c r="I49" s="106"/>
      <c r="J49" s="106"/>
    </row>
  </sheetData>
  <sheetProtection algorithmName="SHA-512" hashValue="7qKlzrZsrnl0NJkYAE0v/p8Ex6JW61vcd5RZVBaCbRwZPAonXjKUuVDxWSijekhzEVa6Im3yYXFhL/6DVdxCJg==" saltValue="fmVCAWpLlOkEvT/Axriayg==" spinCount="100000" sheet="1" objects="1" scenarios="1" selectLockedCells="1"/>
  <mergeCells count="2">
    <mergeCell ref="B2:F2"/>
    <mergeCell ref="B34:E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ABE1B-0347-4AC1-82D4-E11582F1C9C5}">
  <dimension ref="A1:K67"/>
  <sheetViews>
    <sheetView topLeftCell="A11" zoomScaleNormal="100" workbookViewId="0">
      <selection activeCell="C62" sqref="C62"/>
    </sheetView>
  </sheetViews>
  <sheetFormatPr defaultColWidth="8.6640625" defaultRowHeight="13.8" x14ac:dyDescent="0.25"/>
  <cols>
    <col min="1" max="1" width="8.6640625" style="20"/>
    <col min="2" max="2" width="79.6640625" style="20" bestFit="1" customWidth="1"/>
    <col min="3" max="3" width="27.44140625" style="20" customWidth="1"/>
    <col min="4" max="4" width="14.5546875" style="20" customWidth="1"/>
    <col min="5" max="5" width="16.88671875" style="64" customWidth="1"/>
    <col min="6" max="6" width="11.6640625" style="20" customWidth="1"/>
    <col min="7" max="7" width="18.109375" style="64" customWidth="1"/>
    <col min="8" max="8" width="35" style="20" customWidth="1"/>
    <col min="9" max="9" width="10.109375" style="20" bestFit="1" customWidth="1"/>
    <col min="10" max="16384" width="8.6640625" style="20"/>
  </cols>
  <sheetData>
    <row r="1" spans="1:11" ht="15.6" x14ac:dyDescent="0.3">
      <c r="A1" s="19"/>
      <c r="B1" s="173" t="s">
        <v>39</v>
      </c>
      <c r="C1" s="173"/>
      <c r="D1" s="173"/>
      <c r="E1" s="173"/>
      <c r="F1" s="173"/>
      <c r="G1" s="173"/>
      <c r="H1" s="19"/>
      <c r="I1" s="19"/>
      <c r="J1" s="19"/>
      <c r="K1" s="19"/>
    </row>
    <row r="2" spans="1:11" ht="14.4" thickBot="1" x14ac:dyDescent="0.3">
      <c r="A2" s="19"/>
      <c r="B2" s="45"/>
      <c r="C2" s="45"/>
      <c r="D2" s="45"/>
      <c r="E2" s="55"/>
      <c r="F2" s="45"/>
      <c r="G2" s="55"/>
      <c r="H2" s="19"/>
      <c r="I2" s="19"/>
      <c r="J2" s="19"/>
      <c r="K2" s="19"/>
    </row>
    <row r="3" spans="1:11" ht="70.5" customHeight="1" thickBot="1" x14ac:dyDescent="0.3">
      <c r="A3" s="19"/>
      <c r="B3" s="174" t="s">
        <v>40</v>
      </c>
      <c r="C3" s="175"/>
      <c r="D3" s="175"/>
      <c r="E3" s="175"/>
      <c r="F3" s="175"/>
      <c r="G3" s="176"/>
      <c r="H3" s="19"/>
      <c r="I3" s="19"/>
      <c r="J3" s="19"/>
      <c r="K3" s="19"/>
    </row>
    <row r="4" spans="1:11" ht="15" customHeight="1" thickBot="1" x14ac:dyDescent="0.3">
      <c r="A4" s="19"/>
      <c r="B4" s="19"/>
      <c r="C4" s="19"/>
      <c r="D4" s="19"/>
      <c r="E4" s="56"/>
      <c r="F4" s="19"/>
      <c r="G4" s="56"/>
      <c r="H4" s="19"/>
      <c r="I4" s="19"/>
      <c r="J4" s="19"/>
      <c r="K4" s="19"/>
    </row>
    <row r="5" spans="1:11" ht="17.25" customHeight="1" thickBot="1" x14ac:dyDescent="0.3">
      <c r="A5" s="19"/>
      <c r="B5" s="21" t="s">
        <v>41</v>
      </c>
      <c r="C5" s="19"/>
      <c r="D5" s="19"/>
      <c r="E5" s="56"/>
      <c r="F5" s="19"/>
      <c r="G5" s="56"/>
      <c r="H5" s="19"/>
      <c r="I5" s="19"/>
      <c r="J5" s="19"/>
      <c r="K5" s="19"/>
    </row>
    <row r="6" spans="1:11" ht="13.5" customHeight="1" x14ac:dyDescent="0.25">
      <c r="A6" s="19"/>
      <c r="B6" s="46"/>
      <c r="C6" s="19"/>
      <c r="D6" s="19"/>
      <c r="E6" s="56"/>
      <c r="F6" s="19"/>
      <c r="G6" s="56"/>
      <c r="H6" s="19"/>
      <c r="I6" s="19"/>
      <c r="J6" s="19"/>
      <c r="K6" s="19"/>
    </row>
    <row r="7" spans="1:11" s="78" customFormat="1" ht="55.2" x14ac:dyDescent="0.25">
      <c r="A7" s="77"/>
      <c r="B7" s="6" t="s">
        <v>42</v>
      </c>
      <c r="C7" s="6" t="s">
        <v>43</v>
      </c>
      <c r="D7" s="6" t="s">
        <v>44</v>
      </c>
      <c r="E7" s="6" t="s">
        <v>45</v>
      </c>
      <c r="F7" s="6" t="s">
        <v>46</v>
      </c>
      <c r="G7" s="6" t="s">
        <v>47</v>
      </c>
      <c r="H7" s="77"/>
      <c r="I7" s="77"/>
      <c r="J7" s="77"/>
      <c r="K7" s="77"/>
    </row>
    <row r="8" spans="1:11" x14ac:dyDescent="0.25">
      <c r="A8" s="19"/>
      <c r="B8" s="23" t="s">
        <v>48</v>
      </c>
      <c r="C8" s="24"/>
      <c r="D8" s="25"/>
      <c r="E8" s="57"/>
      <c r="F8" s="26"/>
      <c r="G8" s="57"/>
      <c r="H8" s="19"/>
      <c r="I8" s="19"/>
      <c r="J8" s="19"/>
      <c r="K8" s="19"/>
    </row>
    <row r="9" spans="1:11" x14ac:dyDescent="0.25">
      <c r="A9" s="19"/>
      <c r="B9" s="151"/>
      <c r="C9" s="152"/>
      <c r="D9" s="153"/>
      <c r="E9" s="154">
        <v>0</v>
      </c>
      <c r="F9" s="27">
        <v>2200</v>
      </c>
      <c r="G9" s="58">
        <f t="shared" ref="G9:G14" si="0">(D9*F9)*E9</f>
        <v>0</v>
      </c>
      <c r="H9" s="19"/>
      <c r="I9" s="19"/>
      <c r="J9" s="19"/>
      <c r="K9" s="19"/>
    </row>
    <row r="10" spans="1:11" x14ac:dyDescent="0.25">
      <c r="A10" s="19"/>
      <c r="B10" s="152"/>
      <c r="C10" s="151"/>
      <c r="D10" s="155"/>
      <c r="E10" s="154">
        <v>0</v>
      </c>
      <c r="F10" s="27">
        <v>2200</v>
      </c>
      <c r="G10" s="58">
        <f t="shared" si="0"/>
        <v>0</v>
      </c>
      <c r="H10" s="19"/>
      <c r="I10" s="19"/>
      <c r="J10" s="19"/>
      <c r="K10" s="19"/>
    </row>
    <row r="11" spans="1:11" x14ac:dyDescent="0.25">
      <c r="A11" s="19"/>
      <c r="B11" s="152"/>
      <c r="C11" s="151"/>
      <c r="D11" s="155"/>
      <c r="E11" s="154">
        <v>0</v>
      </c>
      <c r="F11" s="27">
        <v>2200</v>
      </c>
      <c r="G11" s="58">
        <f t="shared" si="0"/>
        <v>0</v>
      </c>
      <c r="H11" s="19"/>
      <c r="I11" s="19"/>
      <c r="J11" s="28"/>
      <c r="K11" s="28"/>
    </row>
    <row r="12" spans="1:11" x14ac:dyDescent="0.25">
      <c r="A12" s="19"/>
      <c r="B12" s="152"/>
      <c r="C12" s="152"/>
      <c r="D12" s="156"/>
      <c r="E12" s="154">
        <v>0</v>
      </c>
      <c r="F12" s="27">
        <v>2200</v>
      </c>
      <c r="G12" s="58">
        <f t="shared" si="0"/>
        <v>0</v>
      </c>
      <c r="H12" s="19"/>
      <c r="I12" s="19"/>
      <c r="J12" s="28"/>
      <c r="K12" s="28"/>
    </row>
    <row r="13" spans="1:11" x14ac:dyDescent="0.25">
      <c r="A13" s="19"/>
      <c r="B13" s="152"/>
      <c r="C13" s="152"/>
      <c r="D13" s="156"/>
      <c r="E13" s="154">
        <v>0</v>
      </c>
      <c r="F13" s="27">
        <v>2200</v>
      </c>
      <c r="G13" s="58">
        <f t="shared" si="0"/>
        <v>0</v>
      </c>
      <c r="H13" s="19"/>
      <c r="I13" s="19"/>
      <c r="J13" s="28"/>
      <c r="K13" s="28"/>
    </row>
    <row r="14" spans="1:11" x14ac:dyDescent="0.25">
      <c r="A14" s="19"/>
      <c r="B14" s="152"/>
      <c r="C14" s="152"/>
      <c r="D14" s="156"/>
      <c r="E14" s="154">
        <v>0</v>
      </c>
      <c r="F14" s="27">
        <v>2200</v>
      </c>
      <c r="G14" s="58">
        <f t="shared" si="0"/>
        <v>0</v>
      </c>
      <c r="H14" s="19"/>
      <c r="I14" s="19"/>
      <c r="J14" s="28"/>
      <c r="K14" s="28"/>
    </row>
    <row r="15" spans="1:11" x14ac:dyDescent="0.25">
      <c r="A15" s="19"/>
      <c r="B15" s="23" t="s">
        <v>49</v>
      </c>
      <c r="C15" s="29"/>
      <c r="D15" s="30"/>
      <c r="E15" s="65"/>
      <c r="F15" s="26"/>
      <c r="G15" s="59"/>
      <c r="H15" s="19"/>
      <c r="I15" s="19"/>
      <c r="J15" s="28"/>
      <c r="K15" s="28"/>
    </row>
    <row r="16" spans="1:11" x14ac:dyDescent="0.25">
      <c r="A16" s="19"/>
      <c r="B16" s="152"/>
      <c r="C16" s="152"/>
      <c r="D16" s="156"/>
      <c r="E16" s="154">
        <v>0</v>
      </c>
      <c r="F16" s="27">
        <v>2000</v>
      </c>
      <c r="G16" s="58">
        <f t="shared" ref="G16:G21" si="1">(D16*F16)*E16</f>
        <v>0</v>
      </c>
      <c r="H16" s="19"/>
      <c r="I16" s="19"/>
      <c r="J16" s="28"/>
      <c r="K16" s="28"/>
    </row>
    <row r="17" spans="1:11" x14ac:dyDescent="0.25">
      <c r="A17" s="19"/>
      <c r="B17" s="157"/>
      <c r="C17" s="157"/>
      <c r="D17" s="158"/>
      <c r="E17" s="154">
        <v>0</v>
      </c>
      <c r="F17" s="27">
        <v>2000</v>
      </c>
      <c r="G17" s="58">
        <f t="shared" si="1"/>
        <v>0</v>
      </c>
      <c r="H17" s="19"/>
      <c r="I17" s="19"/>
      <c r="J17" s="28"/>
      <c r="K17" s="28"/>
    </row>
    <row r="18" spans="1:11" x14ac:dyDescent="0.25">
      <c r="A18" s="19"/>
      <c r="B18" s="157"/>
      <c r="C18" s="157"/>
      <c r="D18" s="158"/>
      <c r="E18" s="154">
        <v>0</v>
      </c>
      <c r="F18" s="27">
        <v>2000</v>
      </c>
      <c r="G18" s="58">
        <f t="shared" si="1"/>
        <v>0</v>
      </c>
      <c r="H18" s="19"/>
      <c r="I18" s="19"/>
      <c r="J18" s="28"/>
      <c r="K18" s="28"/>
    </row>
    <row r="19" spans="1:11" x14ac:dyDescent="0.25">
      <c r="A19" s="19"/>
      <c r="B19" s="157"/>
      <c r="C19" s="157"/>
      <c r="D19" s="158"/>
      <c r="E19" s="154">
        <v>0</v>
      </c>
      <c r="F19" s="27">
        <v>2000</v>
      </c>
      <c r="G19" s="58">
        <f t="shared" si="1"/>
        <v>0</v>
      </c>
      <c r="H19" s="19"/>
      <c r="I19" s="19"/>
      <c r="J19" s="28"/>
      <c r="K19" s="28"/>
    </row>
    <row r="20" spans="1:11" x14ac:dyDescent="0.25">
      <c r="A20" s="19"/>
      <c r="B20" s="157"/>
      <c r="C20" s="157"/>
      <c r="D20" s="158"/>
      <c r="E20" s="154">
        <v>0</v>
      </c>
      <c r="F20" s="27">
        <v>2000</v>
      </c>
      <c r="G20" s="58">
        <f t="shared" si="1"/>
        <v>0</v>
      </c>
      <c r="H20" s="19"/>
      <c r="I20" s="19"/>
      <c r="J20" s="28"/>
      <c r="K20" s="28"/>
    </row>
    <row r="21" spans="1:11" x14ac:dyDescent="0.25">
      <c r="A21" s="19"/>
      <c r="B21" s="157"/>
      <c r="C21" s="157"/>
      <c r="D21" s="158"/>
      <c r="E21" s="154">
        <v>0</v>
      </c>
      <c r="F21" s="27">
        <v>2000</v>
      </c>
      <c r="G21" s="58">
        <f t="shared" si="1"/>
        <v>0</v>
      </c>
      <c r="H21" s="19"/>
      <c r="I21" s="19"/>
      <c r="J21" s="28"/>
      <c r="K21" s="28"/>
    </row>
    <row r="22" spans="1:11" x14ac:dyDescent="0.25">
      <c r="A22" s="19"/>
      <c r="B22" s="23" t="s">
        <v>50</v>
      </c>
      <c r="C22" s="31"/>
      <c r="D22" s="32"/>
      <c r="E22" s="65"/>
      <c r="F22" s="26"/>
      <c r="G22" s="59"/>
      <c r="H22" s="19"/>
      <c r="I22" s="19"/>
      <c r="J22" s="28"/>
      <c r="K22" s="28"/>
    </row>
    <row r="23" spans="1:11" x14ac:dyDescent="0.25">
      <c r="A23" s="19"/>
      <c r="B23" s="152"/>
      <c r="C23" s="151"/>
      <c r="D23" s="155"/>
      <c r="E23" s="154">
        <v>0</v>
      </c>
      <c r="F23" s="27">
        <v>620</v>
      </c>
      <c r="G23" s="58">
        <f t="shared" ref="G23:G28" si="2">(D23*F23)*E23</f>
        <v>0</v>
      </c>
      <c r="H23" s="19"/>
      <c r="I23" s="19"/>
      <c r="J23" s="28"/>
      <c r="K23" s="28"/>
    </row>
    <row r="24" spans="1:11" x14ac:dyDescent="0.25">
      <c r="A24" s="19"/>
      <c r="B24" s="157"/>
      <c r="C24" s="159"/>
      <c r="D24" s="153"/>
      <c r="E24" s="154">
        <v>0</v>
      </c>
      <c r="F24" s="27">
        <v>620</v>
      </c>
      <c r="G24" s="58">
        <f t="shared" si="2"/>
        <v>0</v>
      </c>
      <c r="H24" s="19"/>
      <c r="I24" s="19"/>
      <c r="J24" s="28"/>
      <c r="K24" s="28"/>
    </row>
    <row r="25" spans="1:11" x14ac:dyDescent="0.25">
      <c r="A25" s="19"/>
      <c r="B25" s="157"/>
      <c r="C25" s="157"/>
      <c r="D25" s="158"/>
      <c r="E25" s="154">
        <v>0</v>
      </c>
      <c r="F25" s="27">
        <v>620</v>
      </c>
      <c r="G25" s="58">
        <f t="shared" si="2"/>
        <v>0</v>
      </c>
      <c r="H25" s="19"/>
      <c r="I25" s="19"/>
      <c r="J25" s="28"/>
      <c r="K25" s="28"/>
    </row>
    <row r="26" spans="1:11" x14ac:dyDescent="0.25">
      <c r="A26" s="19"/>
      <c r="B26" s="157"/>
      <c r="C26" s="159"/>
      <c r="D26" s="153"/>
      <c r="E26" s="154">
        <v>0</v>
      </c>
      <c r="F26" s="27">
        <v>620</v>
      </c>
      <c r="G26" s="58">
        <f t="shared" si="2"/>
        <v>0</v>
      </c>
      <c r="H26" s="19"/>
      <c r="I26" s="19"/>
      <c r="J26" s="28"/>
      <c r="K26" s="28"/>
    </row>
    <row r="27" spans="1:11" x14ac:dyDescent="0.25">
      <c r="A27" s="19"/>
      <c r="B27" s="152"/>
      <c r="C27" s="152"/>
      <c r="D27" s="156"/>
      <c r="E27" s="154">
        <v>0</v>
      </c>
      <c r="F27" s="27">
        <v>620</v>
      </c>
      <c r="G27" s="58">
        <f t="shared" si="2"/>
        <v>0</v>
      </c>
      <c r="H27" s="19"/>
      <c r="I27" s="19"/>
      <c r="J27" s="28"/>
      <c r="K27" s="28"/>
    </row>
    <row r="28" spans="1:11" x14ac:dyDescent="0.25">
      <c r="A28" s="19"/>
      <c r="B28" s="152"/>
      <c r="C28" s="152"/>
      <c r="D28" s="156"/>
      <c r="E28" s="154">
        <v>0</v>
      </c>
      <c r="F28" s="27">
        <v>620</v>
      </c>
      <c r="G28" s="58">
        <f t="shared" si="2"/>
        <v>0</v>
      </c>
      <c r="H28" s="19"/>
      <c r="I28" s="19"/>
      <c r="J28" s="28"/>
      <c r="K28" s="28"/>
    </row>
    <row r="29" spans="1:11" x14ac:dyDescent="0.25">
      <c r="A29" s="19"/>
      <c r="B29" s="23" t="s">
        <v>51</v>
      </c>
      <c r="C29" s="33"/>
      <c r="D29" s="34"/>
      <c r="E29" s="65"/>
      <c r="F29" s="26"/>
      <c r="G29" s="59"/>
      <c r="H29" s="19"/>
      <c r="I29" s="19"/>
      <c r="J29" s="28"/>
      <c r="K29" s="28"/>
    </row>
    <row r="30" spans="1:11" x14ac:dyDescent="0.25">
      <c r="A30" s="19"/>
      <c r="B30" s="151"/>
      <c r="C30" s="157"/>
      <c r="D30" s="158"/>
      <c r="E30" s="154">
        <v>0</v>
      </c>
      <c r="F30" s="27">
        <v>1250</v>
      </c>
      <c r="G30" s="58">
        <f t="shared" ref="G30:G35" si="3">(D30*F30)*E30</f>
        <v>0</v>
      </c>
      <c r="H30" s="19"/>
      <c r="I30" s="19"/>
      <c r="J30" s="28"/>
      <c r="K30" s="28"/>
    </row>
    <row r="31" spans="1:11" x14ac:dyDescent="0.25">
      <c r="A31" s="19"/>
      <c r="B31" s="157"/>
      <c r="C31" s="157"/>
      <c r="D31" s="158"/>
      <c r="E31" s="154">
        <v>0</v>
      </c>
      <c r="F31" s="27">
        <v>1250</v>
      </c>
      <c r="G31" s="58">
        <f t="shared" si="3"/>
        <v>0</v>
      </c>
      <c r="H31" s="19"/>
      <c r="I31" s="19"/>
      <c r="J31" s="28"/>
      <c r="K31" s="28"/>
    </row>
    <row r="32" spans="1:11" x14ac:dyDescent="0.25">
      <c r="A32" s="19"/>
      <c r="B32" s="157"/>
      <c r="C32" s="157"/>
      <c r="D32" s="158"/>
      <c r="E32" s="154">
        <v>0</v>
      </c>
      <c r="F32" s="27">
        <v>1250</v>
      </c>
      <c r="G32" s="58">
        <f t="shared" si="3"/>
        <v>0</v>
      </c>
      <c r="H32" s="19"/>
      <c r="I32" s="19"/>
      <c r="J32" s="28"/>
      <c r="K32" s="28"/>
    </row>
    <row r="33" spans="1:11" x14ac:dyDescent="0.25">
      <c r="A33" s="19"/>
      <c r="B33" s="152"/>
      <c r="C33" s="152"/>
      <c r="D33" s="156"/>
      <c r="E33" s="154">
        <v>0</v>
      </c>
      <c r="F33" s="27">
        <v>1250</v>
      </c>
      <c r="G33" s="58">
        <f t="shared" si="3"/>
        <v>0</v>
      </c>
      <c r="H33" s="19"/>
      <c r="I33" s="19"/>
      <c r="J33" s="28"/>
      <c r="K33" s="28"/>
    </row>
    <row r="34" spans="1:11" x14ac:dyDescent="0.25">
      <c r="A34" s="19"/>
      <c r="B34" s="152"/>
      <c r="C34" s="152"/>
      <c r="D34" s="156"/>
      <c r="E34" s="154">
        <v>0</v>
      </c>
      <c r="F34" s="27">
        <v>1250</v>
      </c>
      <c r="G34" s="58">
        <f t="shared" si="3"/>
        <v>0</v>
      </c>
      <c r="H34" s="19"/>
      <c r="I34" s="19"/>
      <c r="J34" s="28"/>
      <c r="K34" s="28"/>
    </row>
    <row r="35" spans="1:11" x14ac:dyDescent="0.25">
      <c r="A35" s="19"/>
      <c r="B35" s="152"/>
      <c r="C35" s="152"/>
      <c r="D35" s="156"/>
      <c r="E35" s="154">
        <v>0</v>
      </c>
      <c r="F35" s="27">
        <v>1250</v>
      </c>
      <c r="G35" s="58">
        <f t="shared" si="3"/>
        <v>0</v>
      </c>
      <c r="H35" s="19"/>
      <c r="I35" s="19"/>
      <c r="J35" s="28"/>
      <c r="K35" s="28"/>
    </row>
    <row r="36" spans="1:11" x14ac:dyDescent="0.25">
      <c r="A36" s="19"/>
      <c r="B36" s="23" t="s">
        <v>52</v>
      </c>
      <c r="C36" s="24"/>
      <c r="D36" s="25"/>
      <c r="E36" s="57"/>
      <c r="F36" s="35"/>
      <c r="G36" s="59"/>
      <c r="H36" s="19"/>
      <c r="I36" s="19"/>
      <c r="J36" s="28"/>
      <c r="K36" s="28"/>
    </row>
    <row r="37" spans="1:11" x14ac:dyDescent="0.25">
      <c r="A37" s="19"/>
      <c r="B37" s="3" t="s">
        <v>53</v>
      </c>
      <c r="C37" s="160"/>
      <c r="D37" s="160"/>
      <c r="E37" s="88">
        <v>0</v>
      </c>
      <c r="F37" s="27">
        <v>4</v>
      </c>
      <c r="G37" s="58">
        <f>(D37*F37)*E37</f>
        <v>0</v>
      </c>
      <c r="H37" s="19"/>
      <c r="I37" s="19"/>
      <c r="J37" s="28"/>
      <c r="K37" s="28"/>
    </row>
    <row r="38" spans="1:11" x14ac:dyDescent="0.25">
      <c r="A38" s="19"/>
      <c r="B38" s="4" t="s">
        <v>54</v>
      </c>
      <c r="C38" s="160"/>
      <c r="D38" s="160"/>
      <c r="E38" s="88">
        <v>0</v>
      </c>
      <c r="F38" s="27">
        <v>4</v>
      </c>
      <c r="G38" s="58">
        <f>(D38*F38)*E38</f>
        <v>0</v>
      </c>
      <c r="H38" s="19"/>
      <c r="I38" s="19"/>
      <c r="J38" s="28"/>
      <c r="K38" s="28"/>
    </row>
    <row r="39" spans="1:11" x14ac:dyDescent="0.25">
      <c r="A39" s="19"/>
      <c r="B39" s="23" t="s">
        <v>55</v>
      </c>
      <c r="C39" s="24"/>
      <c r="D39" s="25"/>
      <c r="E39" s="57"/>
      <c r="F39" s="24"/>
      <c r="G39" s="59"/>
      <c r="H39" s="19"/>
      <c r="I39" s="19"/>
      <c r="J39" s="19"/>
      <c r="K39" s="19"/>
    </row>
    <row r="40" spans="1:11" x14ac:dyDescent="0.25">
      <c r="A40" s="19"/>
      <c r="B40" s="160"/>
      <c r="C40" s="160"/>
      <c r="D40" s="161"/>
      <c r="E40" s="154">
        <v>0</v>
      </c>
      <c r="F40" s="160"/>
      <c r="G40" s="60">
        <f>(D40*F40)*E40</f>
        <v>0</v>
      </c>
      <c r="H40" s="19"/>
      <c r="I40" s="19"/>
      <c r="J40" s="19"/>
      <c r="K40" s="19"/>
    </row>
    <row r="41" spans="1:11" x14ac:dyDescent="0.25">
      <c r="A41" s="19"/>
      <c r="B41" s="160"/>
      <c r="C41" s="160"/>
      <c r="D41" s="161"/>
      <c r="E41" s="154">
        <v>0</v>
      </c>
      <c r="F41" s="160"/>
      <c r="G41" s="60">
        <f>(D41*F41)*E41</f>
        <v>0</v>
      </c>
      <c r="H41" s="19"/>
      <c r="I41" s="19"/>
      <c r="J41" s="19"/>
      <c r="K41" s="19"/>
    </row>
    <row r="42" spans="1:11" x14ac:dyDescent="0.25">
      <c r="A42" s="19"/>
      <c r="B42" s="160"/>
      <c r="C42" s="160"/>
      <c r="D42" s="161"/>
      <c r="E42" s="154">
        <v>0</v>
      </c>
      <c r="F42" s="160"/>
      <c r="G42" s="60">
        <v>0</v>
      </c>
      <c r="H42" s="19"/>
      <c r="I42" s="19"/>
      <c r="J42" s="19"/>
      <c r="K42" s="19"/>
    </row>
    <row r="43" spans="1:11" x14ac:dyDescent="0.25">
      <c r="A43" s="19"/>
      <c r="B43" s="160"/>
      <c r="C43" s="160"/>
      <c r="D43" s="161"/>
      <c r="E43" s="154">
        <v>0</v>
      </c>
      <c r="F43" s="160"/>
      <c r="G43" s="60">
        <v>0</v>
      </c>
      <c r="H43" s="19"/>
      <c r="I43" s="19"/>
      <c r="J43" s="19"/>
      <c r="K43" s="19"/>
    </row>
    <row r="44" spans="1:11" x14ac:dyDescent="0.25">
      <c r="A44" s="19"/>
      <c r="B44" s="160"/>
      <c r="C44" s="160"/>
      <c r="D44" s="161"/>
      <c r="E44" s="154">
        <v>0</v>
      </c>
      <c r="F44" s="160"/>
      <c r="G44" s="60">
        <v>0</v>
      </c>
      <c r="H44" s="19"/>
      <c r="I44" s="19"/>
      <c r="J44" s="19"/>
      <c r="K44" s="19"/>
    </row>
    <row r="45" spans="1:11" x14ac:dyDescent="0.25">
      <c r="A45" s="19"/>
      <c r="B45" s="160"/>
      <c r="C45" s="160"/>
      <c r="D45" s="161"/>
      <c r="E45" s="154">
        <v>0</v>
      </c>
      <c r="F45" s="160"/>
      <c r="G45" s="60">
        <f>(D45*F45)*E45</f>
        <v>0</v>
      </c>
      <c r="H45" s="19"/>
      <c r="I45" s="19"/>
      <c r="J45" s="19"/>
      <c r="K45" s="19"/>
    </row>
    <row r="46" spans="1:11" x14ac:dyDescent="0.25">
      <c r="A46" s="19"/>
      <c r="B46" s="85" t="s">
        <v>56</v>
      </c>
      <c r="C46" s="86"/>
      <c r="D46" s="162"/>
      <c r="E46" s="96"/>
      <c r="F46" s="86"/>
      <c r="G46" s="59"/>
      <c r="H46" s="19"/>
      <c r="I46" s="19"/>
      <c r="J46" s="19"/>
      <c r="K46" s="19"/>
    </row>
    <row r="47" spans="1:11" x14ac:dyDescent="0.25">
      <c r="A47" s="19"/>
      <c r="B47" s="36" t="s">
        <v>57</v>
      </c>
      <c r="C47" s="160"/>
      <c r="D47" s="161"/>
      <c r="E47" s="154">
        <v>0</v>
      </c>
      <c r="F47" s="27">
        <v>30</v>
      </c>
      <c r="G47" s="60">
        <f>(D47*F47)*E47</f>
        <v>0</v>
      </c>
      <c r="H47" s="19"/>
      <c r="I47" s="19"/>
      <c r="J47" s="19"/>
      <c r="K47" s="19"/>
    </row>
    <row r="48" spans="1:11" x14ac:dyDescent="0.25">
      <c r="A48" s="19"/>
      <c r="B48" s="36" t="s">
        <v>58</v>
      </c>
      <c r="C48" s="160"/>
      <c r="D48" s="161"/>
      <c r="E48" s="154">
        <v>0</v>
      </c>
      <c r="F48" s="27">
        <v>20</v>
      </c>
      <c r="G48" s="60">
        <f>(D48*F48)*E48</f>
        <v>0</v>
      </c>
      <c r="H48" s="19"/>
      <c r="I48" s="19"/>
      <c r="J48" s="19"/>
      <c r="K48" s="19"/>
    </row>
    <row r="49" spans="1:11" x14ac:dyDescent="0.25">
      <c r="A49" s="19"/>
      <c r="B49" s="36" t="s">
        <v>59</v>
      </c>
      <c r="C49" s="160"/>
      <c r="D49" s="161"/>
      <c r="E49" s="154">
        <v>0</v>
      </c>
      <c r="F49" s="27">
        <v>0</v>
      </c>
      <c r="G49" s="60">
        <f>(D49*F49)*E49</f>
        <v>0</v>
      </c>
      <c r="H49" s="19"/>
      <c r="I49" s="19"/>
      <c r="J49" s="19"/>
      <c r="K49" s="19"/>
    </row>
    <row r="50" spans="1:11" x14ac:dyDescent="0.25">
      <c r="A50" s="19"/>
      <c r="B50" s="36" t="s">
        <v>60</v>
      </c>
      <c r="C50" s="160"/>
      <c r="D50" s="161"/>
      <c r="E50" s="154">
        <v>0</v>
      </c>
      <c r="F50" s="27">
        <v>10</v>
      </c>
      <c r="G50" s="60">
        <f>(D50*F50)*E50</f>
        <v>0</v>
      </c>
      <c r="H50" s="19"/>
      <c r="I50" s="19"/>
      <c r="J50" s="19"/>
      <c r="K50" s="19"/>
    </row>
    <row r="51" spans="1:11" x14ac:dyDescent="0.25">
      <c r="A51" s="19"/>
      <c r="B51" s="23" t="s">
        <v>61</v>
      </c>
      <c r="C51" s="37"/>
      <c r="D51" s="38"/>
      <c r="E51" s="65"/>
      <c r="F51" s="38"/>
      <c r="G51" s="59"/>
      <c r="H51" s="19"/>
      <c r="I51" s="19"/>
      <c r="J51" s="19"/>
      <c r="K51" s="19"/>
    </row>
    <row r="52" spans="1:11" x14ac:dyDescent="0.25">
      <c r="A52" s="19"/>
      <c r="B52" s="1" t="s">
        <v>62</v>
      </c>
      <c r="C52" s="36"/>
      <c r="D52" s="36">
        <v>1</v>
      </c>
      <c r="E52" s="66">
        <v>500000</v>
      </c>
      <c r="F52" s="39">
        <v>1</v>
      </c>
      <c r="G52" s="58">
        <f>(D52*F52)*E52</f>
        <v>500000</v>
      </c>
      <c r="H52" s="19"/>
      <c r="I52" s="19"/>
      <c r="J52" s="19"/>
      <c r="K52" s="19"/>
    </row>
    <row r="53" spans="1:11" x14ac:dyDescent="0.25">
      <c r="A53" s="19"/>
      <c r="B53" s="19"/>
      <c r="C53" s="19"/>
      <c r="D53" s="40"/>
      <c r="E53" s="56"/>
      <c r="F53" s="19"/>
      <c r="G53" s="61">
        <f>SUM(G9:G52)</f>
        <v>500000</v>
      </c>
      <c r="H53" s="19"/>
      <c r="I53" s="19"/>
      <c r="J53" s="19"/>
      <c r="K53" s="19"/>
    </row>
    <row r="54" spans="1:11" ht="14.4" thickBot="1" x14ac:dyDescent="0.3">
      <c r="A54" s="19"/>
      <c r="B54" s="19"/>
      <c r="C54" s="19"/>
      <c r="D54" s="40"/>
      <c r="E54" s="56"/>
      <c r="F54" s="19"/>
      <c r="G54" s="56"/>
      <c r="H54" s="19"/>
      <c r="I54" s="19"/>
      <c r="J54" s="19"/>
      <c r="K54" s="19"/>
    </row>
    <row r="55" spans="1:11" x14ac:dyDescent="0.25">
      <c r="A55" s="19"/>
      <c r="B55" s="15" t="s">
        <v>63</v>
      </c>
      <c r="C55" s="16"/>
      <c r="D55" s="17"/>
      <c r="E55" s="67"/>
      <c r="F55" s="16"/>
      <c r="G55" s="62">
        <f>G53</f>
        <v>500000</v>
      </c>
      <c r="H55" s="19"/>
      <c r="I55" s="19"/>
      <c r="J55" s="19"/>
      <c r="K55" s="19"/>
    </row>
    <row r="56" spans="1:11" ht="24.75" customHeight="1" x14ac:dyDescent="0.25">
      <c r="A56" s="19"/>
      <c r="B56" s="18" t="s">
        <v>64</v>
      </c>
      <c r="C56" s="13"/>
      <c r="D56" s="14"/>
      <c r="E56" s="68"/>
      <c r="F56" s="163">
        <v>0</v>
      </c>
      <c r="G56" s="63">
        <f>(G55/100)*F56*100</f>
        <v>0</v>
      </c>
      <c r="H56" s="19"/>
      <c r="I56" s="19"/>
      <c r="J56" s="19"/>
      <c r="K56" s="19"/>
    </row>
    <row r="57" spans="1:11" x14ac:dyDescent="0.25">
      <c r="A57" s="19"/>
      <c r="B57" s="177" t="s">
        <v>65</v>
      </c>
      <c r="C57" s="178"/>
      <c r="D57" s="178"/>
      <c r="E57" s="178"/>
      <c r="F57" s="179"/>
      <c r="G57" s="54">
        <f>G55-G56</f>
        <v>500000</v>
      </c>
      <c r="H57" s="19"/>
      <c r="I57" s="19"/>
      <c r="J57" s="19"/>
      <c r="K57" s="19"/>
    </row>
    <row r="58" spans="1:11" x14ac:dyDescent="0.25">
      <c r="A58" s="19"/>
      <c r="B58" s="19"/>
      <c r="C58" s="19"/>
      <c r="D58" s="40"/>
      <c r="E58" s="56"/>
      <c r="F58" s="19"/>
      <c r="G58" s="56"/>
      <c r="H58" s="19"/>
      <c r="I58" s="19"/>
      <c r="J58" s="19"/>
      <c r="K58" s="19"/>
    </row>
    <row r="59" spans="1:11" ht="14.4" thickBot="1" x14ac:dyDescent="0.3">
      <c r="A59" s="19"/>
      <c r="B59" s="19"/>
      <c r="C59" s="19"/>
      <c r="D59" s="19"/>
      <c r="E59" s="56"/>
      <c r="F59" s="19"/>
      <c r="G59" s="56"/>
      <c r="H59" s="19"/>
      <c r="I59" s="19"/>
      <c r="J59" s="19"/>
      <c r="K59" s="19"/>
    </row>
    <row r="60" spans="1:11" x14ac:dyDescent="0.25">
      <c r="A60" s="19"/>
      <c r="B60" s="10" t="s">
        <v>33</v>
      </c>
      <c r="C60" s="97"/>
      <c r="D60" s="98"/>
      <c r="E60" s="164"/>
      <c r="F60" s="99"/>
      <c r="G60" s="56"/>
      <c r="H60" s="19"/>
      <c r="I60" s="19"/>
      <c r="J60" s="19"/>
      <c r="K60" s="19"/>
    </row>
    <row r="61" spans="1:11" x14ac:dyDescent="0.25">
      <c r="A61" s="19"/>
      <c r="B61" s="11" t="s">
        <v>34</v>
      </c>
      <c r="C61" s="100"/>
      <c r="D61" s="101"/>
      <c r="E61" s="165"/>
      <c r="F61" s="102"/>
      <c r="G61" s="56"/>
      <c r="H61" s="19"/>
      <c r="I61" s="19"/>
      <c r="J61" s="19"/>
      <c r="K61" s="19"/>
    </row>
    <row r="62" spans="1:11" x14ac:dyDescent="0.25">
      <c r="A62" s="19"/>
      <c r="B62" s="11" t="s">
        <v>35</v>
      </c>
      <c r="C62" s="100"/>
      <c r="D62" s="101"/>
      <c r="E62" s="165"/>
      <c r="F62" s="102"/>
      <c r="G62" s="56"/>
      <c r="H62" s="19"/>
      <c r="I62" s="19"/>
      <c r="J62" s="19"/>
      <c r="K62" s="19"/>
    </row>
    <row r="63" spans="1:11" x14ac:dyDescent="0.25">
      <c r="A63" s="19"/>
      <c r="B63" s="11" t="s">
        <v>36</v>
      </c>
      <c r="C63" s="100"/>
      <c r="D63" s="101"/>
      <c r="E63" s="165"/>
      <c r="F63" s="102"/>
      <c r="G63" s="56"/>
      <c r="H63" s="19"/>
      <c r="I63" s="19"/>
      <c r="J63" s="19"/>
      <c r="K63" s="19"/>
    </row>
    <row r="64" spans="1:11" x14ac:dyDescent="0.25">
      <c r="A64" s="19"/>
      <c r="B64" s="11" t="s">
        <v>37</v>
      </c>
      <c r="C64" s="100"/>
      <c r="D64" s="101"/>
      <c r="E64" s="165"/>
      <c r="F64" s="102"/>
      <c r="G64" s="56"/>
      <c r="H64" s="19"/>
      <c r="I64" s="19"/>
      <c r="J64" s="19"/>
      <c r="K64" s="19"/>
    </row>
    <row r="65" spans="1:11" ht="14.4" thickBot="1" x14ac:dyDescent="0.3">
      <c r="A65" s="19"/>
      <c r="B65" s="12" t="s">
        <v>38</v>
      </c>
      <c r="C65" s="103"/>
      <c r="D65" s="104"/>
      <c r="E65" s="166"/>
      <c r="F65" s="105"/>
      <c r="G65" s="56"/>
      <c r="H65" s="19"/>
      <c r="I65" s="19"/>
      <c r="J65" s="19"/>
      <c r="K65" s="19"/>
    </row>
    <row r="66" spans="1:11" x14ac:dyDescent="0.25">
      <c r="A66" s="19"/>
      <c r="B66" s="19"/>
      <c r="C66" s="19"/>
      <c r="D66" s="19"/>
      <c r="E66" s="56"/>
      <c r="F66" s="19"/>
      <c r="G66" s="56"/>
      <c r="H66" s="19"/>
      <c r="I66" s="19"/>
      <c r="J66" s="19"/>
      <c r="K66" s="19"/>
    </row>
    <row r="67" spans="1:11" x14ac:dyDescent="0.25">
      <c r="A67" s="19"/>
      <c r="B67" s="19"/>
      <c r="C67" s="19"/>
      <c r="D67" s="19"/>
      <c r="E67" s="56"/>
      <c r="F67" s="19"/>
      <c r="G67" s="56"/>
      <c r="H67" s="19"/>
      <c r="I67" s="19"/>
      <c r="J67" s="19"/>
      <c r="K67" s="19"/>
    </row>
  </sheetData>
  <sheetProtection algorithmName="SHA-512" hashValue="FRp3J8hTWFjiJcMubGf6Uyjk0C34mDzl3/TVjGKdokgZN7KRQLrrVZ4vMoaaHoNK1KQrrqYOc6FZgJ650ohqfw==" saltValue="UhQB1yj7041loa55uncMHw==" spinCount="100000" sheet="1" objects="1" scenarios="1" selectLockedCells="1"/>
  <mergeCells count="3">
    <mergeCell ref="B1:G1"/>
    <mergeCell ref="B3:G3"/>
    <mergeCell ref="B57:F57"/>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155D3-60C3-4F4E-9831-FDDB3D5107C7}">
  <dimension ref="A1:K45"/>
  <sheetViews>
    <sheetView tabSelected="1" workbookViewId="0">
      <selection activeCell="C14" sqref="C14"/>
    </sheetView>
  </sheetViews>
  <sheetFormatPr defaultColWidth="8.88671875" defaultRowHeight="13.8" x14ac:dyDescent="0.25"/>
  <cols>
    <col min="1" max="1" width="9.109375" style="20" customWidth="1"/>
    <col min="2" max="2" width="83.5546875" style="20" customWidth="1"/>
    <col min="3" max="3" width="51.88671875" style="20" customWidth="1"/>
    <col min="4" max="4" width="19.5546875" style="64" customWidth="1"/>
    <col min="5" max="5" width="11.5546875" style="20" customWidth="1"/>
    <col min="6" max="6" width="21.109375" style="64" customWidth="1"/>
    <col min="7" max="7" width="35" style="20" customWidth="1"/>
    <col min="8" max="8" width="10.109375" style="20" bestFit="1" customWidth="1"/>
    <col min="9" max="16384" width="8.88671875" style="20"/>
  </cols>
  <sheetData>
    <row r="1" spans="1:11" x14ac:dyDescent="0.25">
      <c r="A1" s="19"/>
      <c r="B1" s="180" t="s">
        <v>66</v>
      </c>
      <c r="C1" s="180"/>
      <c r="D1" s="180"/>
      <c r="E1" s="180"/>
      <c r="F1" s="180"/>
      <c r="G1" s="19"/>
      <c r="H1" s="19"/>
      <c r="I1" s="19"/>
      <c r="J1" s="19"/>
    </row>
    <row r="2" spans="1:11" ht="14.4" thickBot="1" x14ac:dyDescent="0.3">
      <c r="A2" s="19"/>
      <c r="B2" s="45" t="s">
        <v>93</v>
      </c>
      <c r="C2" s="46"/>
      <c r="D2" s="69"/>
      <c r="E2" s="47"/>
      <c r="F2" s="69"/>
      <c r="G2" s="19"/>
      <c r="H2" s="19"/>
      <c r="I2" s="19"/>
      <c r="J2" s="19"/>
    </row>
    <row r="3" spans="1:11" ht="14.4" thickBot="1" x14ac:dyDescent="0.3">
      <c r="A3" s="19"/>
      <c r="B3" s="21" t="s">
        <v>41</v>
      </c>
      <c r="C3" s="48"/>
      <c r="D3" s="69"/>
      <c r="E3" s="47"/>
      <c r="F3" s="69"/>
      <c r="G3" s="19"/>
      <c r="H3" s="19"/>
      <c r="I3" s="19"/>
      <c r="J3" s="19"/>
    </row>
    <row r="4" spans="1:11" x14ac:dyDescent="0.25">
      <c r="A4" s="19"/>
      <c r="B4" s="46"/>
      <c r="C4" s="46"/>
      <c r="D4" s="69"/>
      <c r="E4" s="47"/>
      <c r="F4" s="69"/>
      <c r="G4" s="19"/>
      <c r="H4" s="19"/>
      <c r="I4" s="19"/>
      <c r="J4" s="19"/>
    </row>
    <row r="5" spans="1:11" ht="27.6" x14ac:dyDescent="0.25">
      <c r="A5" s="19"/>
      <c r="B5" s="22" t="s">
        <v>2</v>
      </c>
      <c r="C5" s="22" t="s">
        <v>3</v>
      </c>
      <c r="D5" s="6" t="s">
        <v>4</v>
      </c>
      <c r="E5" s="6" t="s">
        <v>5</v>
      </c>
      <c r="F5" s="6" t="s">
        <v>67</v>
      </c>
      <c r="G5" s="19"/>
      <c r="H5" s="19"/>
      <c r="I5" s="19"/>
      <c r="J5" s="19"/>
    </row>
    <row r="6" spans="1:11" x14ac:dyDescent="0.25">
      <c r="A6" s="19"/>
      <c r="B6" s="23" t="s">
        <v>68</v>
      </c>
      <c r="C6" s="24"/>
      <c r="D6" s="57"/>
      <c r="E6" s="24"/>
      <c r="F6" s="57"/>
      <c r="G6" s="19"/>
      <c r="H6" s="19"/>
      <c r="I6" s="19"/>
      <c r="J6" s="19"/>
    </row>
    <row r="7" spans="1:11" x14ac:dyDescent="0.25">
      <c r="A7" s="19"/>
      <c r="B7" s="41" t="s">
        <v>69</v>
      </c>
      <c r="C7" s="94"/>
      <c r="D7" s="88">
        <v>0</v>
      </c>
      <c r="E7" s="27">
        <v>1250</v>
      </c>
      <c r="F7" s="60">
        <f>D7*E7</f>
        <v>0</v>
      </c>
      <c r="G7" s="19"/>
      <c r="H7" s="19"/>
      <c r="I7" s="19"/>
      <c r="J7" s="19"/>
    </row>
    <row r="8" spans="1:11" x14ac:dyDescent="0.25">
      <c r="A8" s="19"/>
      <c r="B8" s="5" t="s">
        <v>70</v>
      </c>
      <c r="C8" s="89"/>
      <c r="D8" s="88">
        <v>0</v>
      </c>
      <c r="E8" s="27">
        <v>1250</v>
      </c>
      <c r="F8" s="60">
        <f t="shared" ref="F8:F15" si="0">D8*E8</f>
        <v>0</v>
      </c>
      <c r="G8" s="19"/>
      <c r="H8" s="19"/>
      <c r="I8" s="19"/>
      <c r="J8" s="19"/>
    </row>
    <row r="9" spans="1:11" x14ac:dyDescent="0.25">
      <c r="A9" s="19"/>
      <c r="B9" s="5" t="s">
        <v>71</v>
      </c>
      <c r="C9" s="89"/>
      <c r="D9" s="88">
        <v>0</v>
      </c>
      <c r="E9" s="27">
        <v>1250</v>
      </c>
      <c r="F9" s="60">
        <f t="shared" si="0"/>
        <v>0</v>
      </c>
      <c r="G9" s="19"/>
      <c r="H9" s="19"/>
      <c r="I9" s="28"/>
      <c r="J9" s="28"/>
      <c r="K9" s="42"/>
    </row>
    <row r="10" spans="1:11" x14ac:dyDescent="0.25">
      <c r="A10" s="19"/>
      <c r="B10" s="5" t="s">
        <v>72</v>
      </c>
      <c r="C10" s="89"/>
      <c r="D10" s="88">
        <v>0</v>
      </c>
      <c r="E10" s="27">
        <v>1250</v>
      </c>
      <c r="F10" s="60">
        <f>D10*E10</f>
        <v>0</v>
      </c>
      <c r="G10" s="19"/>
      <c r="H10" s="19"/>
      <c r="I10" s="28"/>
      <c r="J10" s="28"/>
      <c r="K10" s="42"/>
    </row>
    <row r="11" spans="1:11" x14ac:dyDescent="0.25">
      <c r="A11" s="19"/>
      <c r="B11" s="5" t="s">
        <v>73</v>
      </c>
      <c r="C11" s="94"/>
      <c r="D11" s="88">
        <v>0</v>
      </c>
      <c r="E11" s="27">
        <v>50</v>
      </c>
      <c r="F11" s="60">
        <f t="shared" si="0"/>
        <v>0</v>
      </c>
      <c r="G11" s="19"/>
      <c r="H11" s="19"/>
      <c r="I11" s="28"/>
      <c r="J11" s="28"/>
      <c r="K11" s="42"/>
    </row>
    <row r="12" spans="1:11" x14ac:dyDescent="0.25">
      <c r="A12" s="19"/>
      <c r="B12" s="2" t="s">
        <v>74</v>
      </c>
      <c r="C12" s="94"/>
      <c r="D12" s="88">
        <v>0</v>
      </c>
      <c r="E12" s="27">
        <v>1250</v>
      </c>
      <c r="F12" s="60">
        <f t="shared" si="0"/>
        <v>0</v>
      </c>
      <c r="G12" s="19"/>
      <c r="H12" s="19"/>
      <c r="I12" s="28"/>
      <c r="J12" s="28"/>
      <c r="K12" s="42"/>
    </row>
    <row r="13" spans="1:11" x14ac:dyDescent="0.25">
      <c r="A13" s="19"/>
      <c r="B13" s="5" t="s">
        <v>75</v>
      </c>
      <c r="C13" s="94"/>
      <c r="D13" s="88">
        <v>0</v>
      </c>
      <c r="E13" s="27">
        <v>1250</v>
      </c>
      <c r="F13" s="60">
        <f t="shared" si="0"/>
        <v>0</v>
      </c>
      <c r="G13" s="19"/>
      <c r="H13" s="19"/>
      <c r="I13" s="28"/>
      <c r="J13" s="28"/>
      <c r="K13" s="42"/>
    </row>
    <row r="14" spans="1:11" x14ac:dyDescent="0.25">
      <c r="A14" s="19"/>
      <c r="B14" s="5" t="s">
        <v>76</v>
      </c>
      <c r="C14" s="94"/>
      <c r="D14" s="88">
        <v>0</v>
      </c>
      <c r="E14" s="27">
        <v>1250</v>
      </c>
      <c r="F14" s="60">
        <f t="shared" si="0"/>
        <v>0</v>
      </c>
      <c r="G14" s="19"/>
      <c r="H14" s="19"/>
      <c r="I14" s="28"/>
      <c r="J14" s="28"/>
      <c r="K14" s="42"/>
    </row>
    <row r="15" spans="1:11" x14ac:dyDescent="0.25">
      <c r="A15" s="19"/>
      <c r="B15" s="5" t="s">
        <v>77</v>
      </c>
      <c r="C15" s="94"/>
      <c r="D15" s="88">
        <v>0</v>
      </c>
      <c r="E15" s="27">
        <v>100</v>
      </c>
      <c r="F15" s="60">
        <f t="shared" si="0"/>
        <v>0</v>
      </c>
      <c r="G15" s="19"/>
      <c r="H15" s="19"/>
      <c r="I15" s="28"/>
      <c r="J15" s="28"/>
      <c r="K15" s="42"/>
    </row>
    <row r="16" spans="1:11" x14ac:dyDescent="0.25">
      <c r="A16" s="19"/>
      <c r="B16" s="5" t="s">
        <v>78</v>
      </c>
      <c r="C16" s="94"/>
      <c r="D16" s="88">
        <v>0</v>
      </c>
      <c r="E16" s="27">
        <v>700</v>
      </c>
      <c r="F16" s="60">
        <f>D16*E16</f>
        <v>0</v>
      </c>
      <c r="G16" s="19"/>
      <c r="H16" s="19"/>
      <c r="I16" s="28"/>
      <c r="J16" s="28"/>
      <c r="K16" s="42"/>
    </row>
    <row r="17" spans="1:11" x14ac:dyDescent="0.25">
      <c r="A17" s="19"/>
      <c r="B17" s="5" t="s">
        <v>79</v>
      </c>
      <c r="C17" s="94"/>
      <c r="D17" s="88">
        <v>0</v>
      </c>
      <c r="E17" s="27">
        <v>2500</v>
      </c>
      <c r="F17" s="60">
        <f>D17*E17</f>
        <v>0</v>
      </c>
      <c r="G17" s="19"/>
      <c r="H17" s="19"/>
      <c r="I17" s="28"/>
      <c r="J17" s="28"/>
      <c r="K17" s="42"/>
    </row>
    <row r="18" spans="1:11" x14ac:dyDescent="0.25">
      <c r="A18" s="19"/>
      <c r="B18" s="23" t="s">
        <v>80</v>
      </c>
      <c r="C18" s="31"/>
      <c r="D18" s="65"/>
      <c r="E18" s="38"/>
      <c r="F18" s="71"/>
      <c r="G18" s="19"/>
      <c r="H18" s="19"/>
      <c r="I18" s="28"/>
      <c r="J18" s="28"/>
      <c r="K18" s="42"/>
    </row>
    <row r="19" spans="1:11" x14ac:dyDescent="0.25">
      <c r="A19" s="19"/>
      <c r="B19" s="2" t="s">
        <v>81</v>
      </c>
      <c r="C19" s="94"/>
      <c r="D19" s="88">
        <v>0</v>
      </c>
      <c r="E19" s="49">
        <v>2200</v>
      </c>
      <c r="F19" s="60">
        <f>D19*E19</f>
        <v>0</v>
      </c>
      <c r="G19" s="19"/>
      <c r="H19" s="19"/>
      <c r="I19" s="28"/>
      <c r="J19" s="28"/>
      <c r="K19" s="42"/>
    </row>
    <row r="20" spans="1:11" x14ac:dyDescent="0.25">
      <c r="A20" s="19"/>
      <c r="B20" s="23" t="s">
        <v>48</v>
      </c>
      <c r="C20" s="31"/>
      <c r="D20" s="65"/>
      <c r="E20" s="38"/>
      <c r="F20" s="59"/>
      <c r="G20" s="19"/>
      <c r="H20" s="19"/>
      <c r="I20" s="28"/>
      <c r="J20" s="28"/>
      <c r="K20" s="42"/>
    </row>
    <row r="21" spans="1:11" x14ac:dyDescent="0.25">
      <c r="A21" s="19"/>
      <c r="B21" s="2" t="s">
        <v>82</v>
      </c>
      <c r="C21" s="92"/>
      <c r="D21" s="88">
        <v>0</v>
      </c>
      <c r="E21" s="27">
        <v>20</v>
      </c>
      <c r="F21" s="60">
        <f>D21*E21</f>
        <v>0</v>
      </c>
      <c r="G21" s="19"/>
      <c r="H21" s="19"/>
      <c r="I21" s="28"/>
      <c r="J21" s="28"/>
      <c r="K21" s="42"/>
    </row>
    <row r="22" spans="1:11" x14ac:dyDescent="0.25">
      <c r="A22" s="19"/>
      <c r="B22" s="23" t="s">
        <v>18</v>
      </c>
      <c r="C22" s="31"/>
      <c r="D22" s="65"/>
      <c r="E22" s="38"/>
      <c r="F22" s="59"/>
      <c r="G22" s="19"/>
      <c r="H22" s="19"/>
      <c r="I22" s="28"/>
      <c r="J22" s="28"/>
      <c r="K22" s="42"/>
    </row>
    <row r="23" spans="1:11" x14ac:dyDescent="0.25">
      <c r="A23" s="19"/>
      <c r="B23" s="4" t="s">
        <v>83</v>
      </c>
      <c r="C23" s="87"/>
      <c r="D23" s="88">
        <v>0</v>
      </c>
      <c r="E23" s="27">
        <v>12</v>
      </c>
      <c r="F23" s="60">
        <f t="shared" ref="F23:F26" si="1">D23*E23</f>
        <v>0</v>
      </c>
      <c r="G23" s="19"/>
      <c r="H23" s="19"/>
      <c r="I23" s="28"/>
      <c r="J23" s="28"/>
      <c r="K23" s="42"/>
    </row>
    <row r="24" spans="1:11" x14ac:dyDescent="0.25">
      <c r="A24" s="19"/>
      <c r="B24" s="4" t="s">
        <v>84</v>
      </c>
      <c r="C24" s="87"/>
      <c r="D24" s="88">
        <v>0</v>
      </c>
      <c r="E24" s="27">
        <v>24</v>
      </c>
      <c r="F24" s="60">
        <f t="shared" si="1"/>
        <v>0</v>
      </c>
      <c r="G24" s="19"/>
      <c r="H24" s="19"/>
      <c r="I24" s="28"/>
      <c r="J24" s="28"/>
      <c r="K24" s="42"/>
    </row>
    <row r="25" spans="1:11" x14ac:dyDescent="0.25">
      <c r="A25" s="19"/>
      <c r="B25" s="23" t="s">
        <v>22</v>
      </c>
      <c r="C25" s="31"/>
      <c r="D25" s="65"/>
      <c r="E25" s="38"/>
      <c r="F25" s="59"/>
      <c r="G25" s="19"/>
      <c r="H25" s="19"/>
      <c r="I25" s="28"/>
      <c r="J25" s="28"/>
      <c r="K25" s="42"/>
    </row>
    <row r="26" spans="1:11" x14ac:dyDescent="0.25">
      <c r="A26" s="19"/>
      <c r="B26" s="188" t="s">
        <v>95</v>
      </c>
      <c r="C26" s="187"/>
      <c r="D26" s="88">
        <v>0</v>
      </c>
      <c r="E26" s="189">
        <v>18</v>
      </c>
      <c r="F26" s="60">
        <f t="shared" si="1"/>
        <v>0</v>
      </c>
      <c r="G26" s="19"/>
      <c r="H26" s="19"/>
      <c r="I26" s="28"/>
      <c r="J26" s="28"/>
      <c r="K26" s="42"/>
    </row>
    <row r="27" spans="1:11" ht="27.6" x14ac:dyDescent="0.25">
      <c r="A27" s="19"/>
      <c r="B27" s="4" t="s">
        <v>85</v>
      </c>
      <c r="C27" s="87"/>
      <c r="D27" s="88">
        <v>0</v>
      </c>
      <c r="E27" s="27">
        <v>130</v>
      </c>
      <c r="F27" s="60">
        <f>D27*E27</f>
        <v>0</v>
      </c>
      <c r="G27" s="19"/>
      <c r="H27" s="19"/>
      <c r="I27" s="28"/>
      <c r="J27" s="28"/>
      <c r="K27" s="42"/>
    </row>
    <row r="28" spans="1:11" x14ac:dyDescent="0.25">
      <c r="A28" s="19"/>
      <c r="B28" s="3" t="s">
        <v>86</v>
      </c>
      <c r="C28" s="87"/>
      <c r="D28" s="88">
        <v>0</v>
      </c>
      <c r="E28" s="27">
        <v>2</v>
      </c>
      <c r="F28" s="76">
        <f>D28*E28</f>
        <v>0</v>
      </c>
      <c r="G28" s="19"/>
      <c r="H28" s="19"/>
      <c r="I28" s="28"/>
      <c r="J28" s="28"/>
      <c r="K28" s="42"/>
    </row>
    <row r="29" spans="1:11" s="43" customFormat="1" x14ac:dyDescent="0.25">
      <c r="A29" s="19"/>
      <c r="B29" s="19"/>
      <c r="C29" s="19"/>
      <c r="D29" s="70"/>
      <c r="E29" s="44"/>
      <c r="F29" s="75">
        <f>SUM(F7:F28)</f>
        <v>0</v>
      </c>
      <c r="G29" s="19"/>
      <c r="H29" s="19"/>
      <c r="I29" s="19"/>
      <c r="J29" s="19"/>
    </row>
    <row r="30" spans="1:11" s="43" customFormat="1" x14ac:dyDescent="0.25">
      <c r="A30" s="19"/>
      <c r="B30" s="19"/>
      <c r="C30" s="19"/>
      <c r="D30" s="70"/>
      <c r="E30" s="44"/>
      <c r="F30" s="72"/>
      <c r="G30" s="19"/>
      <c r="H30" s="19"/>
      <c r="I30" s="19"/>
      <c r="J30" s="19"/>
    </row>
    <row r="31" spans="1:11" x14ac:dyDescent="0.25">
      <c r="A31" s="19"/>
      <c r="B31" s="81" t="s">
        <v>64</v>
      </c>
      <c r="C31" s="82"/>
      <c r="D31" s="83"/>
      <c r="E31" s="84">
        <f>Onderhoud!F56</f>
        <v>0</v>
      </c>
      <c r="F31" s="79">
        <f>F29*E31</f>
        <v>0</v>
      </c>
      <c r="G31" s="19"/>
      <c r="H31" s="19"/>
      <c r="I31" s="19"/>
      <c r="J31" s="19"/>
    </row>
    <row r="32" spans="1:11" x14ac:dyDescent="0.25">
      <c r="A32" s="19"/>
      <c r="B32" s="19"/>
      <c r="C32" s="40"/>
      <c r="D32" s="70"/>
      <c r="E32" s="50"/>
      <c r="F32" s="73"/>
      <c r="G32" s="19"/>
      <c r="H32" s="19"/>
      <c r="I32" s="19"/>
      <c r="J32" s="19"/>
    </row>
    <row r="33" spans="1:10" x14ac:dyDescent="0.25">
      <c r="A33" s="19"/>
      <c r="B33" s="8" t="s">
        <v>87</v>
      </c>
      <c r="C33" s="53"/>
      <c r="D33" s="56"/>
      <c r="E33" s="19"/>
      <c r="F33" s="56"/>
      <c r="G33" s="19"/>
      <c r="H33" s="19"/>
      <c r="I33" s="19"/>
      <c r="J33" s="19"/>
    </row>
    <row r="34" spans="1:10" x14ac:dyDescent="0.25">
      <c r="A34" s="19"/>
      <c r="B34" s="9" t="s">
        <v>88</v>
      </c>
      <c r="C34" s="19"/>
      <c r="D34" s="56"/>
      <c r="E34" s="19"/>
      <c r="F34" s="56"/>
      <c r="G34" s="19"/>
      <c r="H34" s="19"/>
      <c r="I34" s="19"/>
      <c r="J34" s="19"/>
    </row>
    <row r="35" spans="1:10" ht="36" customHeight="1" thickBot="1" x14ac:dyDescent="0.3">
      <c r="A35" s="19"/>
      <c r="B35" s="7" t="s">
        <v>89</v>
      </c>
      <c r="C35" s="19"/>
      <c r="D35" s="56"/>
      <c r="E35" s="19"/>
      <c r="F35" s="56"/>
      <c r="G35" s="19"/>
      <c r="H35" s="19"/>
      <c r="I35" s="19"/>
      <c r="J35" s="19"/>
    </row>
    <row r="36" spans="1:10" ht="14.4" thickBot="1" x14ac:dyDescent="0.3">
      <c r="A36" s="19"/>
      <c r="B36" s="51"/>
      <c r="C36" s="19"/>
      <c r="D36" s="56"/>
      <c r="E36" s="19"/>
      <c r="F36" s="56"/>
      <c r="G36" s="19"/>
      <c r="H36" s="19"/>
      <c r="I36" s="19"/>
      <c r="J36" s="19"/>
    </row>
    <row r="37" spans="1:10" x14ac:dyDescent="0.25">
      <c r="A37" s="19"/>
      <c r="B37" s="10" t="s">
        <v>33</v>
      </c>
      <c r="C37" s="181"/>
      <c r="D37" s="182"/>
      <c r="E37" s="52"/>
      <c r="F37" s="74"/>
      <c r="G37" s="19"/>
      <c r="H37" s="19"/>
      <c r="I37" s="19"/>
      <c r="J37" s="19"/>
    </row>
    <row r="38" spans="1:10" x14ac:dyDescent="0.25">
      <c r="A38" s="19"/>
      <c r="B38" s="11" t="s">
        <v>34</v>
      </c>
      <c r="C38" s="183"/>
      <c r="D38" s="184"/>
      <c r="E38" s="52"/>
      <c r="F38" s="80"/>
      <c r="G38" s="19"/>
      <c r="H38" s="19"/>
      <c r="I38" s="19"/>
      <c r="J38" s="19"/>
    </row>
    <row r="39" spans="1:10" x14ac:dyDescent="0.25">
      <c r="A39" s="19"/>
      <c r="B39" s="11" t="s">
        <v>35</v>
      </c>
      <c r="C39" s="183"/>
      <c r="D39" s="184"/>
      <c r="E39" s="52"/>
      <c r="F39" s="74"/>
      <c r="G39" s="19"/>
      <c r="H39" s="19"/>
      <c r="I39" s="19"/>
      <c r="J39" s="19"/>
    </row>
    <row r="40" spans="1:10" x14ac:dyDescent="0.25">
      <c r="A40" s="19"/>
      <c r="B40" s="11" t="s">
        <v>36</v>
      </c>
      <c r="C40" s="183"/>
      <c r="D40" s="184"/>
      <c r="E40" s="52"/>
      <c r="F40" s="74"/>
      <c r="G40" s="19"/>
      <c r="H40" s="19"/>
      <c r="I40" s="19"/>
      <c r="J40" s="19"/>
    </row>
    <row r="41" spans="1:10" x14ac:dyDescent="0.25">
      <c r="A41" s="19"/>
      <c r="B41" s="11" t="s">
        <v>37</v>
      </c>
      <c r="C41" s="183"/>
      <c r="D41" s="184"/>
      <c r="E41" s="52"/>
      <c r="F41" s="74"/>
      <c r="G41" s="19"/>
      <c r="H41" s="19"/>
      <c r="I41" s="19"/>
      <c r="J41" s="19"/>
    </row>
    <row r="42" spans="1:10" ht="14.4" thickBot="1" x14ac:dyDescent="0.3">
      <c r="A42" s="19"/>
      <c r="B42" s="12" t="s">
        <v>38</v>
      </c>
      <c r="C42" s="185"/>
      <c r="D42" s="186"/>
      <c r="E42" s="52"/>
      <c r="F42" s="74"/>
      <c r="G42" s="19"/>
      <c r="H42" s="19"/>
      <c r="I42" s="19"/>
      <c r="J42" s="19"/>
    </row>
    <row r="43" spans="1:10" x14ac:dyDescent="0.25">
      <c r="A43" s="19"/>
      <c r="B43" s="19"/>
      <c r="C43" s="19"/>
      <c r="D43" s="56"/>
      <c r="E43" s="19"/>
      <c r="F43" s="56"/>
      <c r="G43" s="19"/>
      <c r="H43" s="19"/>
      <c r="I43" s="19"/>
      <c r="J43" s="19"/>
    </row>
    <row r="44" spans="1:10" x14ac:dyDescent="0.25">
      <c r="A44" s="19"/>
      <c r="B44" s="19"/>
      <c r="C44" s="19"/>
      <c r="D44" s="56"/>
      <c r="E44" s="19"/>
      <c r="F44" s="56"/>
      <c r="G44" s="19"/>
      <c r="H44" s="19"/>
      <c r="I44" s="19"/>
      <c r="J44" s="19"/>
    </row>
    <row r="45" spans="1:10" x14ac:dyDescent="0.25">
      <c r="A45" s="19"/>
      <c r="B45" s="19"/>
      <c r="C45" s="19"/>
      <c r="D45" s="56"/>
      <c r="E45" s="19"/>
      <c r="F45" s="56"/>
      <c r="G45" s="19"/>
      <c r="H45" s="19"/>
      <c r="I45" s="19"/>
      <c r="J45" s="19"/>
    </row>
  </sheetData>
  <sheetProtection algorithmName="SHA-512" hashValue="VZIM6CXr5WQ4g3D0K0KfH+yWeLPWvWzAmDylRLXSCeS49teO8BrICJqlSoburpjMeW9hqRQunIXWX/KAUhNTNg==" saltValue="3mS7d34BuR1j/uB1LMvr+A==" spinCount="100000" sheet="1" objects="1" scenarios="1" selectLockedCells="1"/>
  <mergeCells count="2">
    <mergeCell ref="B1:F1"/>
    <mergeCell ref="C37:D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ef08ed-f894-46cc-9548-95cde472cd29">
      <Terms xmlns="http://schemas.microsoft.com/office/infopath/2007/PartnerControls"/>
    </lcf76f155ced4ddcb4097134ff3c332f>
    <TaxCatchAll xmlns="7a72c604-40ab-4c75-8d17-d68692f86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BC3950B8C9A14BBC641523C2E4894A" ma:contentTypeVersion="12" ma:contentTypeDescription="Create a new document." ma:contentTypeScope="" ma:versionID="68a6e7dbad949b689653f5d14e212733">
  <xsd:schema xmlns:xsd="http://www.w3.org/2001/XMLSchema" xmlns:xs="http://www.w3.org/2001/XMLSchema" xmlns:p="http://schemas.microsoft.com/office/2006/metadata/properties" xmlns:ns2="f7ef08ed-f894-46cc-9548-95cde472cd29" xmlns:ns3="7a72c604-40ab-4c75-8d17-d68692f86286" targetNamespace="http://schemas.microsoft.com/office/2006/metadata/properties" ma:root="true" ma:fieldsID="02382f739e884bef8d2cf9bf4e00cc10" ns2:_="" ns3:_="">
    <xsd:import namespace="f7ef08ed-f894-46cc-9548-95cde472cd29"/>
    <xsd:import namespace="7a72c604-40ab-4c75-8d17-d68692f86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f08ed-f894-46cc-9548-95cde472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7f9710d-b0ea-4af6-a346-380705d0c7d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72c604-40ab-4c75-8d17-d68692f86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2bdaec-2721-4b0b-9261-f31f29de73c7}" ma:internalName="TaxCatchAll" ma:showField="CatchAllData" ma:web="7a72c604-40ab-4c75-8d17-d68692f86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7BD6DB-E249-47AD-9C86-0BF31409E8F3}">
  <ds:schemaRefs>
    <ds:schemaRef ds:uri="http://schemas.microsoft.com/sharepoint/v3/contenttype/forms"/>
  </ds:schemaRefs>
</ds:datastoreItem>
</file>

<file path=customXml/itemProps2.xml><?xml version="1.0" encoding="utf-8"?>
<ds:datastoreItem xmlns:ds="http://schemas.openxmlformats.org/officeDocument/2006/customXml" ds:itemID="{01A778DE-04DD-4127-AE37-F0B0FAA90667}">
  <ds:schemaRefs>
    <ds:schemaRef ds:uri="http://schemas.microsoft.com/office/2006/metadata/properties"/>
    <ds:schemaRef ds:uri="http://schemas.microsoft.com/office/infopath/2007/PartnerControls"/>
    <ds:schemaRef ds:uri="f7ef08ed-f894-46cc-9548-95cde472cd29"/>
    <ds:schemaRef ds:uri="7a72c604-40ab-4c75-8d17-d68692f86286"/>
  </ds:schemaRefs>
</ds:datastoreItem>
</file>

<file path=customXml/itemProps3.xml><?xml version="1.0" encoding="utf-8"?>
<ds:datastoreItem xmlns:ds="http://schemas.openxmlformats.org/officeDocument/2006/customXml" ds:itemID="{48FDF547-DF70-4E1A-9352-9A7F657FD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f08ed-f894-46cc-9548-95cde472cd29"/>
    <ds:schemaRef ds:uri="7a72c604-40ab-4c75-8d17-d68692f86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Prijzenblad</vt:lpstr>
      <vt:lpstr>Onderhoud</vt:lpstr>
      <vt:lpstr>Optioneel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Namen-Groenendijk, Corine van</dc:creator>
  <cp:keywords/>
  <dc:description/>
  <cp:lastModifiedBy>Namen-Groenendijk, Corine van</cp:lastModifiedBy>
  <cp:revision/>
  <dcterms:created xsi:type="dcterms:W3CDTF">2015-06-05T18:17:20Z</dcterms:created>
  <dcterms:modified xsi:type="dcterms:W3CDTF">2025-07-07T12:24:40Z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0x010100A9BC3950B8C9A14BBC641523C2E4894A</vt:lpwstr>
  </property>
  <property fmtid="{D5CDD505-2E9C-101B-9397-08002B2CF9AE}" pid="3" name="MediaServiceImageTags">
    <vt:lpwstr/>
  </property>
</Properties>
</file>