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SC IUC G1 Aanbesteden\01 DJI\10 Medisch\EA Huur- en bewassing textiel JCvSZ\2025\_7 Vragen en antwoorden\NvI 2\"/>
    </mc:Choice>
  </mc:AlternateContent>
  <bookViews>
    <workbookView xWindow="3255" yWindow="615" windowWidth="19065" windowHeight="12120" activeTab="1"/>
  </bookViews>
  <sheets>
    <sheet name="Kleding " sheetId="6" r:id="rId1"/>
    <sheet name="Linnengoed" sheetId="8" r:id="rId2"/>
    <sheet name="Invulinstructie" sheetId="9" r:id="rId3"/>
  </sheets>
  <definedNames>
    <definedName name="_xlnm.Print_Area" localSheetId="2">Invulinstructie!$A$1:$D$40</definedName>
  </definedNames>
  <calcPr calcId="162913"/>
</workbook>
</file>

<file path=xl/calcChain.xml><?xml version="1.0" encoding="utf-8"?>
<calcChain xmlns="http://schemas.openxmlformats.org/spreadsheetml/2006/main">
  <c r="J14" i="8" l="1"/>
  <c r="G5" i="8"/>
  <c r="J13" i="8" l="1"/>
  <c r="J19" i="8" s="1"/>
  <c r="F33" i="6" l="1"/>
  <c r="F32" i="6"/>
  <c r="F31" i="6"/>
  <c r="F8" i="6" l="1"/>
  <c r="J6" i="8" l="1"/>
  <c r="J17" i="8" s="1"/>
  <c r="J7" i="8"/>
  <c r="J8" i="8"/>
  <c r="J9" i="8"/>
  <c r="J10" i="8"/>
  <c r="J11" i="8"/>
  <c r="J5" i="8"/>
  <c r="G6" i="8"/>
  <c r="G7" i="8"/>
  <c r="G8" i="8"/>
  <c r="G9" i="8"/>
  <c r="G10" i="8"/>
  <c r="G11" i="8"/>
  <c r="G17" i="8" l="1"/>
  <c r="F29" i="6"/>
  <c r="F28" i="6"/>
  <c r="F27" i="6"/>
  <c r="F23" i="6"/>
  <c r="F24" i="6"/>
  <c r="F25" i="6"/>
  <c r="F22" i="6"/>
  <c r="F21" i="6"/>
  <c r="F15" i="6"/>
  <c r="F16" i="6"/>
  <c r="F17" i="6"/>
  <c r="F18" i="6"/>
  <c r="F19" i="6"/>
  <c r="F14" i="6"/>
  <c r="F13" i="6"/>
  <c r="F11" i="6" l="1"/>
  <c r="F12" i="6"/>
  <c r="F6" i="6"/>
  <c r="F7" i="6"/>
  <c r="F9" i="6"/>
  <c r="F10" i="6"/>
  <c r="F5" i="6" l="1"/>
  <c r="F35" i="6" l="1"/>
  <c r="J21" i="8" s="1"/>
</calcChain>
</file>

<file path=xl/sharedStrings.xml><?xml version="1.0" encoding="utf-8"?>
<sst xmlns="http://schemas.openxmlformats.org/spreadsheetml/2006/main" count="196" uniqueCount="137">
  <si>
    <t>Kleding</t>
  </si>
  <si>
    <t>Linnengoed</t>
  </si>
  <si>
    <t>stuk</t>
  </si>
  <si>
    <t xml:space="preserve">Indicatieve afname bewassing per jaar  </t>
  </si>
  <si>
    <t>T.b.v. verpleegkundige/zorg korte witte jas (man/vrouw)</t>
  </si>
  <si>
    <t>T.b.v. artsen/zorg lange witte jas (man/vrouw)</t>
  </si>
  <si>
    <t>T.b.v. verpleegkundige/zorg witte pantalon (man/vrouw/positiepantalon)</t>
  </si>
  <si>
    <t>T.b.v. zorg fleecejack beige (man/vrouw)</t>
  </si>
  <si>
    <t>T.b.v. schoonmaakmedewerkers poloshirt kleur blauw (man/vrouw)</t>
  </si>
  <si>
    <t>T.b.v. justitiabelen heren- of damesslip</t>
  </si>
  <si>
    <t>T.b.v. justitiabelen sokken (man/vrouw)</t>
  </si>
  <si>
    <t>per paar</t>
  </si>
  <si>
    <t>T.b.v. incidentele bewassing babykleding laken/deken/flaneldoek/omslagdoek</t>
  </si>
  <si>
    <t>T.b.v. incidentele bewassing babykleding pakje/rompertje</t>
  </si>
  <si>
    <t>T.b.v. incidentele bewassing babykleding luier/spuugdoekje</t>
  </si>
  <si>
    <t>T.b.v. incidentele bewassing babykleding sokjes</t>
  </si>
  <si>
    <t xml:space="preserve">Kleding (eigendom Opdrachtgever) reparatie </t>
  </si>
  <si>
    <t>drukknopen vervangen</t>
  </si>
  <si>
    <t xml:space="preserve">elastiek vervangen </t>
  </si>
  <si>
    <t>aanzetten/herstel zak</t>
  </si>
  <si>
    <t>aanzetten/herstel zoom/naad</t>
  </si>
  <si>
    <t>T.b.v. verpleegkundigen/artsen/zorg</t>
  </si>
  <si>
    <t>T.b.v. justitiabelen</t>
  </si>
  <si>
    <t xml:space="preserve">T.b.v. babykleding </t>
  </si>
  <si>
    <t>Normuitlevering iedere dinsdag</t>
  </si>
  <si>
    <t xml:space="preserve">Afmeting </t>
  </si>
  <si>
    <t>Badhanddoek</t>
  </si>
  <si>
    <t>Badstof fonteindoek</t>
  </si>
  <si>
    <t>Sloop wit</t>
  </si>
  <si>
    <t>Droogdoek</t>
  </si>
  <si>
    <t>Washand</t>
  </si>
  <si>
    <t>Kophoeslaken</t>
  </si>
  <si>
    <t>Linnengoed (huur)</t>
  </si>
  <si>
    <t>50 x 100 cm</t>
  </si>
  <si>
    <t>60 x 60 cm</t>
  </si>
  <si>
    <t>65 x 90 cm</t>
  </si>
  <si>
    <t>65 x 65 cm</t>
  </si>
  <si>
    <t>16 x 24 cm</t>
  </si>
  <si>
    <t>160 x 285 cm</t>
  </si>
  <si>
    <t>Verklaring</t>
  </si>
  <si>
    <t>Kolom A</t>
  </si>
  <si>
    <t>DJI-nr</t>
  </si>
  <si>
    <t>Het door DJI bepaalde nummer van het Product</t>
  </si>
  <si>
    <t>Kolom B</t>
  </si>
  <si>
    <t>Gevraagde Product</t>
  </si>
  <si>
    <t>Kolom C</t>
  </si>
  <si>
    <t>Kolom D</t>
  </si>
  <si>
    <t>Kolom E</t>
  </si>
  <si>
    <t>Kolom F</t>
  </si>
  <si>
    <t>Kolom G</t>
  </si>
  <si>
    <t>Schatting van toekomstige af te nemen aantallen, Inschrijver kan hier geen rechten aan ontlenen</t>
  </si>
  <si>
    <t>Kolom H</t>
  </si>
  <si>
    <t>Kolom I</t>
  </si>
  <si>
    <t>DJI-nr: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</si>
  <si>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</si>
  <si>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</si>
  <si>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</si>
  <si>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</si>
  <si>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</si>
  <si>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</si>
  <si>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</si>
  <si>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</si>
  <si>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</si>
  <si>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</si>
  <si>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</si>
  <si>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</si>
  <si>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</si>
  <si>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</si>
  <si>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</si>
  <si>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</si>
  <si>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</si>
  <si>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</si>
  <si>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</si>
  <si>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</si>
  <si>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</si>
  <si>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</si>
  <si>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2.01</t>
  </si>
  <si>
    <t>2.02</t>
  </si>
  <si>
    <t>2.03</t>
  </si>
  <si>
    <t>2.04</t>
  </si>
  <si>
    <t>2.05</t>
  </si>
  <si>
    <t>2.06</t>
  </si>
  <si>
    <t>2.07</t>
  </si>
  <si>
    <t xml:space="preserve">Indicatieve afname bewassing per jaar </t>
  </si>
  <si>
    <t>Kolom J</t>
  </si>
  <si>
    <t xml:space="preserve">Afname van Product in eenheden </t>
  </si>
  <si>
    <t>Eenheid</t>
  </si>
  <si>
    <t xml:space="preserve">Afmeting van Product </t>
  </si>
  <si>
    <t>Het vooraf bepaald aantal standaard uit te leveren Linnengoed per soort, zoals opgenomen in deze Bijlage</t>
  </si>
  <si>
    <t>De berekening van Kolom E x Kolom F</t>
  </si>
  <si>
    <t>De berekening van Kolom D x Kolom E</t>
  </si>
  <si>
    <t>Schatting van toekomstige af te nemen eenheden, Inschrijver kan hier geen rechten aan ontlenen</t>
  </si>
  <si>
    <t>De berekening van Kolom H x Kolom I</t>
  </si>
  <si>
    <t>Cel J15</t>
  </si>
  <si>
    <t>Kleding (eigendom Opdrachtgever) bewassing</t>
  </si>
  <si>
    <t xml:space="preserve">Indicatieve afname bewassing, reparatie of codering per jaar  </t>
  </si>
  <si>
    <t xml:space="preserve">Indicatieve afname bewassing, reparatie of codering per jaar </t>
  </si>
  <si>
    <t xml:space="preserve">Tabblad Linnengoed: </t>
  </si>
  <si>
    <t xml:space="preserve">Tabblad Kleding: </t>
  </si>
  <si>
    <t>Prijs bewassing per stuk exclusief BTW</t>
  </si>
  <si>
    <t>Huurprijs per stuk exclusief BTW</t>
  </si>
  <si>
    <t xml:space="preserve">Prijs per stuk exclusief BTW </t>
  </si>
  <si>
    <t>Prijs per stuk exclusief BTW</t>
  </si>
  <si>
    <t>Totaalprijs huur exclusief BTW</t>
  </si>
  <si>
    <t>Totaalprijs bewassing exclusief BTW</t>
  </si>
  <si>
    <t>Totaalprijs huur en bewassing Linnengoed exclusief BTW</t>
  </si>
  <si>
    <t>Totaalprijs bewassing, reparatie of codering per jaar exclusief BTW</t>
  </si>
  <si>
    <t>Totaalprijs bewassing, reparatie en codering Kleding exclusief BTW</t>
  </si>
  <si>
    <t>Totaal uitkomst van Kolom F (exclusief BTW)</t>
  </si>
  <si>
    <t>Totaal uitkomst van Kolom G (exclusief BTW)</t>
  </si>
  <si>
    <t>Totaal uitkomst van Kolom J (exclusief BTW)</t>
  </si>
  <si>
    <t>T.b.v. justitiabelen 'T-shirts (man/vrouw)</t>
  </si>
  <si>
    <t>T.b.v. justitiabelen joggingpak, bestaande uit jas en broek (man/vrouw)</t>
  </si>
  <si>
    <t>T.b.v. justitiabelen pyjama, bestaande uit jas en broek (man/vrouw)</t>
  </si>
  <si>
    <t>145 200 cm</t>
  </si>
  <si>
    <t>rits vervangen fleecjack (DJI-nr 1.04) / joggingpak jas (DJI-nr 1.09)</t>
  </si>
  <si>
    <t>Dekbedden Trevira CS met instopstrook (hoesloze dekbedden specifiek bestemd voor ziekenhuizen)</t>
  </si>
  <si>
    <t>Kleding (eigendom Opdrachtgever) codering (aanbrengen van initialen en dergelijke)</t>
  </si>
  <si>
    <t>Kleding (eigendom Opdrachtgever) codering dmv een chip</t>
  </si>
  <si>
    <t>1.23</t>
  </si>
  <si>
    <t>1.24</t>
  </si>
  <si>
    <t>1.25</t>
  </si>
  <si>
    <t>1.26</t>
  </si>
  <si>
    <t>Formulier D  Overzicht Producten - Prijzenblad</t>
  </si>
  <si>
    <r>
      <t xml:space="preserve">T.b.v. </t>
    </r>
    <r>
      <rPr>
        <sz val="10"/>
        <color theme="1"/>
        <rFont val="Verdana"/>
        <family val="2"/>
      </rPr>
      <t>Werkbroek blauw (man/vrouw)</t>
    </r>
  </si>
  <si>
    <t>De door Inschrijver in te vullen prijs per stuk, zie o.a. Bijlage 1 eisen</t>
  </si>
  <si>
    <t>2.08</t>
  </si>
  <si>
    <t>Transportkosten mbt tabblad Kleding en Linnengoed (levering 3x per week)</t>
  </si>
  <si>
    <r>
      <t xml:space="preserve">Normuitlevering iedere </t>
    </r>
    <r>
      <rPr>
        <b/>
        <sz val="10"/>
        <color rgb="FFFFFF00"/>
        <rFont val="Verdana"/>
        <family val="2"/>
      </rPr>
      <t>maandag</t>
    </r>
  </si>
  <si>
    <t>De door Inschrijver in te vullen prijs per stuk</t>
  </si>
  <si>
    <t>Cel F35</t>
  </si>
  <si>
    <t>Cel G15</t>
  </si>
  <si>
    <t>Totaal uitkomst van Cel F35 tabblad Kleding + Cel G15 en J15 tabblad Linnengoed (exclusief BTW)</t>
  </si>
  <si>
    <t>Cel J17</t>
  </si>
  <si>
    <t>Containerkosten (prijs per stuk, per kalenderdag)</t>
  </si>
  <si>
    <t>Totaalprijs transportkosten en containerkosten exclusief BTW</t>
  </si>
  <si>
    <t>Totaalprijs bewassing, reparatie en codering Kleding, huur en bewassing Linnengoed en transport- en containerkosten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</si>
</sst>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theme="1"/>
      <name val="Verdana"/>
      <family val="2"/>
    </font>
    <font>
      <sz val="9"/>
      <color theme="1"/>
      <name val="Verdana"/>
      <family val="2"/>
    </font>
    <font>
      <sz val="14"/>
      <color theme="1"/>
      <name val="Verdana"/>
      <family val="2"/>
    </font>
    <font>
      <b/>
      <sz val="10"/>
      <color rgb="FFFFFF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2" fontId="1" fillId="3" borderId="0" xfId="0" applyNumberFormat="1" applyFont="1" applyFill="1" applyBorder="1"/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3" fillId="0" borderId="0" xfId="0" applyFont="1" applyBorder="1"/>
    <xf numFmtId="0" fontId="3" fillId="0" borderId="8" xfId="0" applyFont="1" applyBorder="1"/>
    <xf numFmtId="0" fontId="3" fillId="0" borderId="0" xfId="0" applyFont="1" applyBorder="1" applyAlignment="1">
      <alignment wrapText="1"/>
    </xf>
    <xf numFmtId="2" fontId="3" fillId="0" borderId="0" xfId="0" applyNumberFormat="1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12" xfId="0" applyFont="1" applyBorder="1"/>
    <xf numFmtId="0" fontId="5" fillId="0" borderId="0" xfId="0" applyFont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6" fillId="0" borderId="0" xfId="0" applyFont="1"/>
    <xf numFmtId="0" fontId="3" fillId="0" borderId="5" xfId="0" applyFont="1" applyBorder="1" applyAlignment="1">
      <alignment wrapText="1"/>
    </xf>
    <xf numFmtId="164" fontId="3" fillId="0" borderId="7" xfId="0" applyNumberFormat="1" applyFont="1" applyBorder="1"/>
    <xf numFmtId="164" fontId="3" fillId="0" borderId="10" xfId="0" applyNumberFormat="1" applyFont="1" applyBorder="1"/>
    <xf numFmtId="164" fontId="3" fillId="0" borderId="9" xfId="0" applyNumberFormat="1" applyFont="1" applyBorder="1"/>
    <xf numFmtId="164" fontId="3" fillId="0" borderId="11" xfId="0" applyNumberFormat="1" applyFont="1" applyBorder="1"/>
    <xf numFmtId="0" fontId="3" fillId="0" borderId="5" xfId="0" applyFont="1" applyBorder="1" applyAlignment="1">
      <alignment vertical="top"/>
    </xf>
    <xf numFmtId="0" fontId="3" fillId="0" borderId="0" xfId="0" applyFont="1" applyFill="1"/>
    <xf numFmtId="0" fontId="3" fillId="0" borderId="7" xfId="0" applyFont="1" applyBorder="1" applyAlignment="1">
      <alignment wrapText="1"/>
    </xf>
    <xf numFmtId="0" fontId="1" fillId="0" borderId="5" xfId="0" applyFont="1" applyBorder="1"/>
    <xf numFmtId="0" fontId="1" fillId="0" borderId="8" xfId="0" applyFont="1" applyBorder="1"/>
    <xf numFmtId="0" fontId="3" fillId="0" borderId="17" xfId="0" applyFont="1" applyBorder="1"/>
    <xf numFmtId="0" fontId="3" fillId="0" borderId="18" xfId="0" applyFont="1" applyBorder="1"/>
    <xf numFmtId="0" fontId="1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164" fontId="3" fillId="0" borderId="24" xfId="0" applyNumberFormat="1" applyFont="1" applyBorder="1"/>
    <xf numFmtId="164" fontId="3" fillId="0" borderId="25" xfId="0" applyNumberFormat="1" applyFont="1" applyBorder="1"/>
    <xf numFmtId="0" fontId="4" fillId="4" borderId="2" xfId="0" applyFont="1" applyFill="1" applyBorder="1"/>
    <xf numFmtId="0" fontId="4" fillId="4" borderId="1" xfId="0" applyFont="1" applyFill="1" applyBorder="1"/>
    <xf numFmtId="0" fontId="4" fillId="4" borderId="2" xfId="0" applyFont="1" applyFill="1" applyBorder="1" applyAlignment="1">
      <alignment wrapText="1"/>
    </xf>
    <xf numFmtId="0" fontId="3" fillId="4" borderId="0" xfId="0" applyFont="1" applyFill="1" applyBorder="1"/>
    <xf numFmtId="0" fontId="3" fillId="4" borderId="0" xfId="0" applyFont="1" applyFill="1"/>
    <xf numFmtId="0" fontId="3" fillId="4" borderId="2" xfId="0" applyFont="1" applyFill="1" applyBorder="1"/>
    <xf numFmtId="0" fontId="7" fillId="4" borderId="3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0" fontId="4" fillId="4" borderId="0" xfId="0" applyFont="1" applyFill="1" applyAlignment="1">
      <alignment wrapText="1"/>
    </xf>
    <xf numFmtId="0" fontId="3" fillId="0" borderId="26" xfId="0" applyFont="1" applyBorder="1"/>
    <xf numFmtId="0" fontId="4" fillId="4" borderId="3" xfId="0" applyFont="1" applyFill="1" applyBorder="1"/>
    <xf numFmtId="0" fontId="3" fillId="4" borderId="3" xfId="0" applyFont="1" applyFill="1" applyBorder="1"/>
    <xf numFmtId="0" fontId="7" fillId="0" borderId="0" xfId="0" applyFont="1"/>
    <xf numFmtId="164" fontId="1" fillId="5" borderId="7" xfId="0" applyNumberFormat="1" applyFont="1" applyFill="1" applyBorder="1"/>
    <xf numFmtId="164" fontId="1" fillId="5" borderId="5" xfId="0" applyNumberFormat="1" applyFont="1" applyFill="1" applyBorder="1"/>
    <xf numFmtId="164" fontId="1" fillId="5" borderId="22" xfId="0" applyNumberFormat="1" applyFont="1" applyFill="1" applyBorder="1"/>
    <xf numFmtId="164" fontId="1" fillId="5" borderId="6" xfId="0" applyNumberFormat="1" applyFont="1" applyFill="1" applyBorder="1"/>
    <xf numFmtId="164" fontId="1" fillId="5" borderId="18" xfId="0" applyNumberFormat="1" applyFont="1" applyFill="1" applyBorder="1"/>
    <xf numFmtId="49" fontId="2" fillId="3" borderId="3" xfId="0" applyNumberFormat="1" applyFont="1" applyFill="1" applyBorder="1"/>
    <xf numFmtId="49" fontId="2" fillId="3" borderId="1" xfId="0" applyNumberFormat="1" applyFont="1" applyFill="1" applyBorder="1"/>
    <xf numFmtId="0" fontId="1" fillId="3" borderId="1" xfId="0" applyFont="1" applyFill="1" applyBorder="1"/>
    <xf numFmtId="49" fontId="2" fillId="3" borderId="2" xfId="0" applyNumberFormat="1" applyFont="1" applyFill="1" applyBorder="1"/>
    <xf numFmtId="0" fontId="3" fillId="3" borderId="0" xfId="0" applyFont="1" applyFill="1"/>
    <xf numFmtId="0" fontId="3" fillId="5" borderId="5" xfId="0" applyFont="1" applyFill="1" applyBorder="1"/>
    <xf numFmtId="0" fontId="3" fillId="0" borderId="0" xfId="0" applyFont="1" applyBorder="1" applyAlignment="1">
      <alignment vertical="center"/>
    </xf>
    <xf numFmtId="164" fontId="3" fillId="0" borderId="6" xfId="0" applyNumberFormat="1" applyFont="1" applyBorder="1"/>
    <xf numFmtId="164" fontId="3" fillId="0" borderId="5" xfId="0" applyNumberFormat="1" applyFont="1" applyBorder="1"/>
    <xf numFmtId="0" fontId="3" fillId="0" borderId="6" xfId="0" applyFont="1" applyBorder="1"/>
    <xf numFmtId="0" fontId="3" fillId="2" borderId="8" xfId="0" applyFont="1" applyFill="1" applyBorder="1" applyAlignment="1">
      <alignment wrapText="1"/>
    </xf>
    <xf numFmtId="164" fontId="1" fillId="6" borderId="2" xfId="0" applyNumberFormat="1" applyFont="1" applyFill="1" applyBorder="1"/>
    <xf numFmtId="0" fontId="1" fillId="6" borderId="5" xfId="0" applyFont="1" applyFill="1" applyBorder="1"/>
    <xf numFmtId="0" fontId="7" fillId="4" borderId="3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164" fontId="3" fillId="0" borderId="0" xfId="0" applyNumberFormat="1" applyFont="1" applyBorder="1"/>
    <xf numFmtId="49" fontId="2" fillId="3" borderId="0" xfId="0" applyNumberFormat="1" applyFont="1" applyFill="1" applyBorder="1"/>
    <xf numFmtId="0" fontId="1" fillId="3" borderId="0" xfId="0" applyFont="1" applyFill="1" applyBorder="1"/>
    <xf numFmtId="164" fontId="1" fillId="0" borderId="0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opLeftCell="A19" zoomScaleNormal="100" workbookViewId="0">
      <selection activeCell="F39" sqref="F39"/>
    </sheetView>
  </sheetViews>
  <sheetFormatPr defaultRowHeight="12.75" x14ac:dyDescent="0.2"/>
  <cols>
    <col min="1" max="1" width="9.140625" style="2"/>
    <col min="2" max="2" width="95.7109375" style="2" customWidth="1"/>
    <col min="3" max="3" width="14.140625" style="2" customWidth="1"/>
    <col min="4" max="4" width="19.85546875" style="2" bestFit="1" customWidth="1"/>
    <col min="5" max="5" width="17" style="2" customWidth="1"/>
    <col min="6" max="6" width="19.5703125" style="2" customWidth="1"/>
    <col min="7" max="16384" width="9.140625" style="2"/>
  </cols>
  <sheetData>
    <row r="1" spans="1:18" s="50" customFormat="1" ht="29.25" customHeight="1" thickBot="1" x14ac:dyDescent="0.3">
      <c r="A1" s="69" t="s">
        <v>123</v>
      </c>
      <c r="B1" s="70"/>
      <c r="C1" s="70"/>
      <c r="D1" s="70"/>
      <c r="E1" s="70"/>
      <c r="F1" s="71"/>
    </row>
    <row r="3" spans="1:18" ht="13.5" thickBot="1" x14ac:dyDescent="0.25">
      <c r="D3" s="3"/>
    </row>
    <row r="4" spans="1:18" s="41" customFormat="1" ht="77.25" customHeight="1" thickBot="1" x14ac:dyDescent="0.25">
      <c r="A4" s="37" t="s">
        <v>53</v>
      </c>
      <c r="B4" s="38" t="s">
        <v>94</v>
      </c>
      <c r="C4" s="37" t="s">
        <v>86</v>
      </c>
      <c r="D4" s="39" t="s">
        <v>95</v>
      </c>
      <c r="E4" s="39" t="s">
        <v>101</v>
      </c>
      <c r="F4" s="39" t="s">
        <v>106</v>
      </c>
      <c r="G4" s="4"/>
      <c r="H4" s="4"/>
      <c r="I4" s="4"/>
      <c r="J4" s="4"/>
      <c r="K4" s="4"/>
      <c r="L4" s="4"/>
      <c r="M4" s="2"/>
      <c r="N4" s="2"/>
      <c r="O4" s="2"/>
      <c r="P4" s="2"/>
      <c r="Q4" s="2"/>
      <c r="R4" s="2"/>
    </row>
    <row r="5" spans="1:18" x14ac:dyDescent="0.2">
      <c r="A5" s="27" t="s">
        <v>54</v>
      </c>
      <c r="B5" s="12" t="s">
        <v>4</v>
      </c>
      <c r="C5" s="28" t="s">
        <v>2</v>
      </c>
      <c r="D5" s="29">
        <v>6000</v>
      </c>
      <c r="E5" s="55">
        <v>0</v>
      </c>
      <c r="F5" s="19">
        <f t="shared" ref="F5:F12" si="0">SUM(D5*E5)</f>
        <v>0</v>
      </c>
      <c r="G5" s="4"/>
      <c r="H5" s="4"/>
      <c r="I5" s="4"/>
      <c r="J5" s="4"/>
      <c r="K5" s="4"/>
      <c r="L5" s="4"/>
    </row>
    <row r="6" spans="1:18" x14ac:dyDescent="0.2">
      <c r="A6" s="30" t="s">
        <v>55</v>
      </c>
      <c r="B6" s="5" t="s">
        <v>5</v>
      </c>
      <c r="C6" s="8" t="s">
        <v>2</v>
      </c>
      <c r="D6" s="25">
        <v>600</v>
      </c>
      <c r="E6" s="52">
        <v>0</v>
      </c>
      <c r="F6" s="20">
        <f t="shared" si="0"/>
        <v>0</v>
      </c>
      <c r="G6" s="4"/>
      <c r="H6" s="4"/>
      <c r="I6" s="4"/>
      <c r="J6" s="4"/>
      <c r="K6" s="4"/>
      <c r="L6" s="4"/>
    </row>
    <row r="7" spans="1:18" x14ac:dyDescent="0.2">
      <c r="A7" s="30" t="s">
        <v>56</v>
      </c>
      <c r="B7" s="8" t="s">
        <v>6</v>
      </c>
      <c r="C7" s="8" t="s">
        <v>2</v>
      </c>
      <c r="D7" s="25">
        <v>7250</v>
      </c>
      <c r="E7" s="52">
        <v>0</v>
      </c>
      <c r="F7" s="36">
        <f t="shared" si="0"/>
        <v>0</v>
      </c>
      <c r="G7" s="4"/>
      <c r="H7" s="4"/>
      <c r="I7" s="4"/>
      <c r="J7" s="4"/>
      <c r="K7" s="4"/>
      <c r="L7" s="4"/>
    </row>
    <row r="8" spans="1:18" x14ac:dyDescent="0.2">
      <c r="A8" s="30" t="s">
        <v>57</v>
      </c>
      <c r="B8" s="4" t="s">
        <v>124</v>
      </c>
      <c r="C8" s="8" t="s">
        <v>2</v>
      </c>
      <c r="D8" s="25">
        <v>250</v>
      </c>
      <c r="E8" s="52">
        <v>0</v>
      </c>
      <c r="F8" s="21">
        <f t="shared" ref="F8" si="1">SUM(D8*E8)</f>
        <v>0</v>
      </c>
      <c r="G8" s="4"/>
      <c r="H8" s="4"/>
      <c r="I8" s="4"/>
      <c r="J8" s="4"/>
      <c r="K8" s="4"/>
      <c r="L8" s="4"/>
    </row>
    <row r="9" spans="1:18" x14ac:dyDescent="0.2">
      <c r="A9" s="30" t="s">
        <v>58</v>
      </c>
      <c r="B9" s="5" t="s">
        <v>7</v>
      </c>
      <c r="C9" s="8" t="s">
        <v>2</v>
      </c>
      <c r="D9" s="25">
        <v>250</v>
      </c>
      <c r="E9" s="52">
        <v>0</v>
      </c>
      <c r="F9" s="20">
        <f t="shared" si="0"/>
        <v>0</v>
      </c>
      <c r="G9" s="4"/>
      <c r="H9" s="4"/>
      <c r="I9" s="4"/>
      <c r="J9" s="4"/>
      <c r="K9" s="4"/>
      <c r="L9" s="4"/>
    </row>
    <row r="10" spans="1:18" x14ac:dyDescent="0.2">
      <c r="A10" s="30" t="s">
        <v>59</v>
      </c>
      <c r="B10" s="5" t="s">
        <v>8</v>
      </c>
      <c r="C10" s="8" t="s">
        <v>2</v>
      </c>
      <c r="D10" s="25">
        <v>2500</v>
      </c>
      <c r="E10" s="52">
        <v>0</v>
      </c>
      <c r="F10" s="20">
        <f t="shared" si="0"/>
        <v>0</v>
      </c>
      <c r="G10" s="4"/>
      <c r="H10" s="4"/>
      <c r="I10" s="4"/>
      <c r="J10" s="4"/>
      <c r="K10" s="4"/>
      <c r="L10" s="4"/>
    </row>
    <row r="11" spans="1:18" x14ac:dyDescent="0.2">
      <c r="A11" s="30" t="s">
        <v>60</v>
      </c>
      <c r="B11" s="5" t="s">
        <v>9</v>
      </c>
      <c r="C11" s="8" t="s">
        <v>2</v>
      </c>
      <c r="D11" s="25">
        <v>5500</v>
      </c>
      <c r="E11" s="52">
        <v>0</v>
      </c>
      <c r="F11" s="20">
        <f t="shared" si="0"/>
        <v>0</v>
      </c>
      <c r="G11" s="4"/>
      <c r="H11" s="4"/>
      <c r="I11" s="4"/>
      <c r="J11" s="4"/>
      <c r="K11" s="4"/>
      <c r="L11" s="4"/>
    </row>
    <row r="12" spans="1:18" x14ac:dyDescent="0.2">
      <c r="A12" s="30" t="s">
        <v>61</v>
      </c>
      <c r="B12" s="13" t="s">
        <v>111</v>
      </c>
      <c r="C12" s="8" t="s">
        <v>2</v>
      </c>
      <c r="D12" s="25">
        <v>8000</v>
      </c>
      <c r="E12" s="52">
        <v>0</v>
      </c>
      <c r="F12" s="20">
        <f t="shared" si="0"/>
        <v>0</v>
      </c>
      <c r="G12" s="4"/>
      <c r="I12" s="4"/>
      <c r="J12" s="4"/>
      <c r="K12" s="4"/>
      <c r="L12" s="4"/>
    </row>
    <row r="13" spans="1:18" x14ac:dyDescent="0.2">
      <c r="A13" s="30" t="s">
        <v>62</v>
      </c>
      <c r="B13" s="5" t="s">
        <v>10</v>
      </c>
      <c r="C13" s="8" t="s">
        <v>11</v>
      </c>
      <c r="D13" s="25">
        <v>8000</v>
      </c>
      <c r="E13" s="52">
        <v>0</v>
      </c>
      <c r="F13" s="20">
        <f t="shared" ref="F13:F14" si="2">SUM(D13*E13)</f>
        <v>0</v>
      </c>
      <c r="G13" s="4"/>
      <c r="J13" s="4"/>
      <c r="K13" s="4"/>
      <c r="L13" s="4"/>
    </row>
    <row r="14" spans="1:18" x14ac:dyDescent="0.2">
      <c r="A14" s="30" t="s">
        <v>63</v>
      </c>
      <c r="B14" s="5" t="s">
        <v>112</v>
      </c>
      <c r="C14" s="8" t="s">
        <v>2</v>
      </c>
      <c r="D14" s="26">
        <v>3500</v>
      </c>
      <c r="E14" s="52">
        <v>0</v>
      </c>
      <c r="F14" s="20">
        <f t="shared" si="2"/>
        <v>0</v>
      </c>
      <c r="G14" s="4"/>
      <c r="J14" s="4"/>
      <c r="K14" s="4"/>
      <c r="L14" s="4"/>
    </row>
    <row r="15" spans="1:18" x14ac:dyDescent="0.2">
      <c r="A15" s="30" t="s">
        <v>64</v>
      </c>
      <c r="B15" s="5" t="s">
        <v>113</v>
      </c>
      <c r="C15" s="8" t="s">
        <v>2</v>
      </c>
      <c r="D15" s="26">
        <v>4500</v>
      </c>
      <c r="E15" s="52">
        <v>0</v>
      </c>
      <c r="F15" s="20">
        <f t="shared" ref="F15:F19" si="3">SUM(D15*E15)</f>
        <v>0</v>
      </c>
      <c r="G15" s="4"/>
      <c r="J15" s="4"/>
      <c r="K15" s="4"/>
      <c r="L15" s="4"/>
    </row>
    <row r="16" spans="1:18" x14ac:dyDescent="0.2">
      <c r="A16" s="30" t="s">
        <v>65</v>
      </c>
      <c r="B16" s="5" t="s">
        <v>13</v>
      </c>
      <c r="C16" s="8" t="s">
        <v>2</v>
      </c>
      <c r="D16" s="5">
        <v>20</v>
      </c>
      <c r="E16" s="52">
        <v>0</v>
      </c>
      <c r="F16" s="20">
        <f t="shared" si="3"/>
        <v>0</v>
      </c>
      <c r="G16" s="4"/>
      <c r="J16" s="4"/>
      <c r="K16" s="4"/>
      <c r="L16" s="4"/>
    </row>
    <row r="17" spans="1:12" x14ac:dyDescent="0.2">
      <c r="A17" s="30" t="s">
        <v>66</v>
      </c>
      <c r="B17" s="5" t="s">
        <v>14</v>
      </c>
      <c r="C17" s="8" t="s">
        <v>2</v>
      </c>
      <c r="D17" s="5">
        <v>40</v>
      </c>
      <c r="E17" s="52">
        <v>0</v>
      </c>
      <c r="F17" s="20">
        <f t="shared" si="3"/>
        <v>0</v>
      </c>
      <c r="G17" s="4"/>
      <c r="J17" s="4"/>
      <c r="K17" s="4"/>
      <c r="L17" s="4"/>
    </row>
    <row r="18" spans="1:12" x14ac:dyDescent="0.2">
      <c r="A18" s="30" t="s">
        <v>67</v>
      </c>
      <c r="B18" s="5" t="s">
        <v>12</v>
      </c>
      <c r="C18" s="8" t="s">
        <v>2</v>
      </c>
      <c r="D18" s="5">
        <v>20</v>
      </c>
      <c r="E18" s="52">
        <v>0</v>
      </c>
      <c r="F18" s="20">
        <f t="shared" si="3"/>
        <v>0</v>
      </c>
      <c r="G18" s="4"/>
      <c r="J18" s="4"/>
      <c r="K18" s="4"/>
      <c r="L18" s="4"/>
    </row>
    <row r="19" spans="1:12" ht="13.5" thickBot="1" x14ac:dyDescent="0.25">
      <c r="A19" s="30" t="s">
        <v>68</v>
      </c>
      <c r="B19" s="5" t="s">
        <v>15</v>
      </c>
      <c r="C19" s="8" t="s">
        <v>11</v>
      </c>
      <c r="D19" s="5">
        <v>20</v>
      </c>
      <c r="E19" s="52">
        <v>0</v>
      </c>
      <c r="F19" s="20">
        <f t="shared" si="3"/>
        <v>0</v>
      </c>
      <c r="G19" s="4"/>
      <c r="H19" s="4"/>
      <c r="I19" s="4"/>
      <c r="J19" s="4"/>
      <c r="K19" s="4"/>
      <c r="L19" s="4"/>
    </row>
    <row r="20" spans="1:12" s="41" customFormat="1" ht="13.5" thickBot="1" x14ac:dyDescent="0.25">
      <c r="A20" s="37"/>
      <c r="B20" s="38" t="s">
        <v>16</v>
      </c>
      <c r="C20" s="37"/>
      <c r="D20" s="42"/>
      <c r="E20" s="42"/>
      <c r="F20" s="42"/>
      <c r="G20" s="40"/>
      <c r="H20" s="40"/>
      <c r="I20" s="40"/>
      <c r="J20" s="40"/>
      <c r="K20" s="40"/>
      <c r="L20" s="40"/>
    </row>
    <row r="21" spans="1:12" x14ac:dyDescent="0.2">
      <c r="A21" s="30" t="s">
        <v>69</v>
      </c>
      <c r="B21" s="12" t="s">
        <v>17</v>
      </c>
      <c r="C21" s="9" t="s">
        <v>2</v>
      </c>
      <c r="D21" s="15">
        <v>24</v>
      </c>
      <c r="E21" s="51">
        <v>0</v>
      </c>
      <c r="F21" s="19">
        <f t="shared" ref="F21:F25" si="4">SUM(D21*E21)</f>
        <v>0</v>
      </c>
      <c r="G21" s="4"/>
      <c r="H21" s="4"/>
      <c r="I21" s="4"/>
      <c r="J21" s="4"/>
      <c r="K21" s="4"/>
      <c r="L21" s="4"/>
    </row>
    <row r="22" spans="1:12" x14ac:dyDescent="0.2">
      <c r="A22" s="30" t="s">
        <v>70</v>
      </c>
      <c r="B22" s="5" t="s">
        <v>115</v>
      </c>
      <c r="C22" s="8" t="s">
        <v>2</v>
      </c>
      <c r="D22" s="10">
        <v>24</v>
      </c>
      <c r="E22" s="52">
        <v>0</v>
      </c>
      <c r="F22" s="20">
        <f t="shared" si="4"/>
        <v>0</v>
      </c>
      <c r="G22" s="4"/>
      <c r="H22" s="4"/>
      <c r="I22" s="4"/>
      <c r="J22" s="4"/>
      <c r="K22" s="4"/>
      <c r="L22" s="4"/>
    </row>
    <row r="23" spans="1:12" x14ac:dyDescent="0.2">
      <c r="A23" s="30" t="s">
        <v>71</v>
      </c>
      <c r="B23" s="14" t="s">
        <v>18</v>
      </c>
      <c r="C23" s="8" t="s">
        <v>2</v>
      </c>
      <c r="D23" s="10">
        <v>24</v>
      </c>
      <c r="E23" s="52">
        <v>0</v>
      </c>
      <c r="F23" s="20">
        <f t="shared" si="4"/>
        <v>0</v>
      </c>
      <c r="G23" s="4"/>
      <c r="H23" s="4"/>
      <c r="I23" s="4"/>
      <c r="J23" s="4"/>
      <c r="K23" s="4"/>
      <c r="L23" s="4"/>
    </row>
    <row r="24" spans="1:12" x14ac:dyDescent="0.2">
      <c r="A24" s="30" t="s">
        <v>72</v>
      </c>
      <c r="B24" s="14" t="s">
        <v>19</v>
      </c>
      <c r="C24" s="8" t="s">
        <v>2</v>
      </c>
      <c r="D24" s="10">
        <v>24</v>
      </c>
      <c r="E24" s="52">
        <v>0</v>
      </c>
      <c r="F24" s="20">
        <f t="shared" si="4"/>
        <v>0</v>
      </c>
      <c r="G24" s="4"/>
      <c r="H24" s="4"/>
      <c r="I24" s="4"/>
      <c r="J24" s="4"/>
      <c r="K24" s="4"/>
      <c r="L24" s="4"/>
    </row>
    <row r="25" spans="1:12" ht="13.5" thickBot="1" x14ac:dyDescent="0.25">
      <c r="A25" s="30" t="s">
        <v>73</v>
      </c>
      <c r="B25" s="14" t="s">
        <v>20</v>
      </c>
      <c r="C25" s="8" t="s">
        <v>2</v>
      </c>
      <c r="D25" s="10">
        <v>24</v>
      </c>
      <c r="E25" s="54">
        <v>0</v>
      </c>
      <c r="F25" s="20">
        <f t="shared" si="4"/>
        <v>0</v>
      </c>
      <c r="G25" s="4"/>
      <c r="H25" s="4"/>
      <c r="I25" s="4"/>
      <c r="J25" s="4"/>
      <c r="K25" s="4"/>
      <c r="L25" s="4"/>
    </row>
    <row r="26" spans="1:12" s="41" customFormat="1" ht="13.5" thickBot="1" x14ac:dyDescent="0.25">
      <c r="A26" s="37"/>
      <c r="B26" s="48" t="s">
        <v>117</v>
      </c>
      <c r="C26" s="37"/>
      <c r="D26" s="49"/>
      <c r="E26" s="42"/>
      <c r="F26" s="45"/>
      <c r="G26" s="40"/>
      <c r="H26" s="40"/>
      <c r="I26" s="40"/>
      <c r="J26" s="40"/>
      <c r="K26" s="40"/>
      <c r="L26" s="40"/>
    </row>
    <row r="27" spans="1:12" x14ac:dyDescent="0.2">
      <c r="A27" s="30" t="s">
        <v>74</v>
      </c>
      <c r="B27" s="47" t="s">
        <v>21</v>
      </c>
      <c r="C27" s="9" t="s">
        <v>2</v>
      </c>
      <c r="D27" s="15">
        <v>500</v>
      </c>
      <c r="E27" s="51">
        <v>0</v>
      </c>
      <c r="F27" s="21">
        <f t="shared" ref="F27:F29" si="5">SUM(D27*E27)</f>
        <v>0</v>
      </c>
      <c r="G27" s="4"/>
      <c r="I27" s="4"/>
      <c r="J27" s="4"/>
      <c r="K27" s="4"/>
      <c r="L27" s="4"/>
    </row>
    <row r="28" spans="1:12" x14ac:dyDescent="0.2">
      <c r="A28" s="30" t="s">
        <v>75</v>
      </c>
      <c r="B28" s="14" t="s">
        <v>22</v>
      </c>
      <c r="C28" s="8" t="s">
        <v>2</v>
      </c>
      <c r="D28" s="10">
        <v>100</v>
      </c>
      <c r="E28" s="52">
        <v>0</v>
      </c>
      <c r="F28" s="20">
        <f t="shared" si="5"/>
        <v>0</v>
      </c>
      <c r="G28" s="4"/>
      <c r="J28" s="4"/>
      <c r="K28" s="4"/>
      <c r="L28" s="4"/>
    </row>
    <row r="29" spans="1:12" ht="13.5" thickBot="1" x14ac:dyDescent="0.25">
      <c r="A29" s="30" t="s">
        <v>119</v>
      </c>
      <c r="B29" s="14" t="s">
        <v>23</v>
      </c>
      <c r="C29" s="8" t="s">
        <v>2</v>
      </c>
      <c r="D29" s="10">
        <v>20</v>
      </c>
      <c r="E29" s="52">
        <v>0</v>
      </c>
      <c r="F29" s="20">
        <f t="shared" si="5"/>
        <v>0</v>
      </c>
      <c r="J29" s="4"/>
      <c r="K29" s="4"/>
    </row>
    <row r="30" spans="1:12" s="41" customFormat="1" ht="13.5" thickBot="1" x14ac:dyDescent="0.25">
      <c r="A30" s="37"/>
      <c r="B30" s="48" t="s">
        <v>118</v>
      </c>
      <c r="C30" s="37"/>
      <c r="D30" s="49"/>
      <c r="E30" s="42"/>
      <c r="F30" s="45"/>
      <c r="G30" s="40"/>
      <c r="J30" s="40"/>
      <c r="K30" s="40"/>
      <c r="L30" s="40"/>
    </row>
    <row r="31" spans="1:12" x14ac:dyDescent="0.2">
      <c r="A31" s="30" t="s">
        <v>120</v>
      </c>
      <c r="B31" s="47" t="s">
        <v>21</v>
      </c>
      <c r="C31" s="9" t="s">
        <v>2</v>
      </c>
      <c r="D31" s="15">
        <v>1</v>
      </c>
      <c r="E31" s="51">
        <v>0</v>
      </c>
      <c r="F31" s="21">
        <f t="shared" ref="F31:F33" si="6">SUM(D31*E31)</f>
        <v>0</v>
      </c>
      <c r="G31" s="4"/>
      <c r="J31" s="4"/>
      <c r="K31" s="4"/>
      <c r="L31" s="4"/>
    </row>
    <row r="32" spans="1:12" x14ac:dyDescent="0.2">
      <c r="A32" s="30" t="s">
        <v>121</v>
      </c>
      <c r="B32" s="14" t="s">
        <v>22</v>
      </c>
      <c r="C32" s="8" t="s">
        <v>2</v>
      </c>
      <c r="D32" s="10">
        <v>1</v>
      </c>
      <c r="E32" s="52">
        <v>0</v>
      </c>
      <c r="F32" s="20">
        <f t="shared" si="6"/>
        <v>0</v>
      </c>
      <c r="G32" s="4"/>
      <c r="J32" s="4"/>
      <c r="K32" s="4"/>
      <c r="L32" s="4"/>
    </row>
    <row r="33" spans="1:12" ht="13.5" thickBot="1" x14ac:dyDescent="0.25">
      <c r="A33" s="31" t="s">
        <v>122</v>
      </c>
      <c r="B33" s="32" t="s">
        <v>23</v>
      </c>
      <c r="C33" s="33" t="s">
        <v>2</v>
      </c>
      <c r="D33" s="34">
        <v>1</v>
      </c>
      <c r="E33" s="53">
        <v>0</v>
      </c>
      <c r="F33" s="35">
        <f t="shared" si="6"/>
        <v>0</v>
      </c>
      <c r="G33" s="4"/>
      <c r="J33" s="4"/>
      <c r="K33" s="4"/>
      <c r="L33" s="4"/>
    </row>
    <row r="34" spans="1:12" ht="13.5" thickBot="1" x14ac:dyDescent="0.25">
      <c r="B34" s="6"/>
      <c r="C34" s="4"/>
      <c r="D34" s="4"/>
      <c r="E34" s="1"/>
      <c r="F34" s="7"/>
      <c r="G34" s="4"/>
      <c r="H34" s="4"/>
      <c r="I34" s="4"/>
      <c r="J34" s="4"/>
      <c r="K34" s="4"/>
      <c r="L34" s="4"/>
    </row>
    <row r="35" spans="1:12" ht="13.5" thickBot="1" x14ac:dyDescent="0.25">
      <c r="B35" s="56" t="s">
        <v>107</v>
      </c>
      <c r="C35" s="57"/>
      <c r="D35" s="58"/>
      <c r="E35" s="58"/>
      <c r="F35" s="67">
        <f>SUM(F5:F33)</f>
        <v>0</v>
      </c>
      <c r="G35" s="4"/>
      <c r="I35" s="4"/>
      <c r="J35" s="4"/>
      <c r="K35" s="4"/>
      <c r="L35" s="4"/>
    </row>
  </sheetData>
  <mergeCells count="1">
    <mergeCell ref="A1:F1"/>
  </mergeCells>
  <pageMargins left="0.7" right="0.7" top="0.75" bottom="0.75" header="0.3" footer="0.3"/>
  <pageSetup paperSize="8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"/>
  <sheetViews>
    <sheetView tabSelected="1" topLeftCell="B1" zoomScaleNormal="100" workbookViewId="0">
      <selection activeCell="J5" sqref="J5"/>
    </sheetView>
  </sheetViews>
  <sheetFormatPr defaultRowHeight="12.75" x14ac:dyDescent="0.2"/>
  <cols>
    <col min="1" max="1" width="9.140625" style="2"/>
    <col min="2" max="2" width="39.5703125" style="2" customWidth="1"/>
    <col min="3" max="3" width="10.5703125" style="2" customWidth="1"/>
    <col min="4" max="4" width="16" style="2" customWidth="1"/>
    <col min="5" max="5" width="18.28515625" style="2" customWidth="1"/>
    <col min="6" max="6" width="14.7109375" style="2" customWidth="1"/>
    <col min="7" max="7" width="18.7109375" style="2" customWidth="1"/>
    <col min="8" max="8" width="17.28515625" style="2" customWidth="1"/>
    <col min="9" max="9" width="12.5703125" style="2" customWidth="1"/>
    <col min="10" max="10" width="18.140625" style="2" customWidth="1"/>
    <col min="11" max="16384" width="9.140625" style="2"/>
  </cols>
  <sheetData>
    <row r="1" spans="1:29" s="41" customFormat="1" ht="26.25" customHeight="1" thickBot="1" x14ac:dyDescent="0.3">
      <c r="A1" s="43" t="s">
        <v>123</v>
      </c>
      <c r="B1" s="44"/>
      <c r="C1" s="44"/>
      <c r="D1" s="44"/>
      <c r="E1" s="44"/>
      <c r="F1" s="44"/>
      <c r="G1" s="44"/>
      <c r="H1" s="44"/>
      <c r="I1" s="44"/>
      <c r="J1" s="45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3" spans="1:29" ht="13.5" thickBot="1" x14ac:dyDescent="0.25">
      <c r="H3" s="3"/>
    </row>
    <row r="4" spans="1:29" s="46" customFormat="1" ht="72.75" customHeight="1" thickBot="1" x14ac:dyDescent="0.25">
      <c r="A4" s="39" t="s">
        <v>53</v>
      </c>
      <c r="B4" s="39" t="s">
        <v>32</v>
      </c>
      <c r="C4" s="39" t="s">
        <v>86</v>
      </c>
      <c r="D4" s="39" t="s">
        <v>25</v>
      </c>
      <c r="E4" s="39" t="s">
        <v>128</v>
      </c>
      <c r="F4" s="39" t="s">
        <v>100</v>
      </c>
      <c r="G4" s="39" t="s">
        <v>103</v>
      </c>
      <c r="H4" s="39" t="s">
        <v>3</v>
      </c>
      <c r="I4" s="39" t="s">
        <v>99</v>
      </c>
      <c r="J4" s="39" t="s">
        <v>104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8.25" x14ac:dyDescent="0.2">
      <c r="A5" s="10" t="s">
        <v>76</v>
      </c>
      <c r="B5" s="24" t="s">
        <v>116</v>
      </c>
      <c r="C5" s="9" t="s">
        <v>2</v>
      </c>
      <c r="D5" s="9" t="s">
        <v>114</v>
      </c>
      <c r="E5" s="9">
        <v>80</v>
      </c>
      <c r="F5" s="51">
        <v>0</v>
      </c>
      <c r="G5" s="18">
        <f t="shared" ref="G5:G11" si="0">E5*F5</f>
        <v>0</v>
      </c>
      <c r="H5" s="9">
        <v>4000</v>
      </c>
      <c r="I5" s="51">
        <v>0</v>
      </c>
      <c r="J5" s="18">
        <f>H5*I5</f>
        <v>0</v>
      </c>
      <c r="K5" s="4"/>
      <c r="L5" s="4"/>
      <c r="M5" s="4"/>
      <c r="N5" s="4"/>
      <c r="O5" s="4"/>
      <c r="P5" s="4"/>
    </row>
    <row r="6" spans="1:29" x14ac:dyDescent="0.2">
      <c r="A6" s="10" t="s">
        <v>77</v>
      </c>
      <c r="B6" s="8" t="s">
        <v>26</v>
      </c>
      <c r="C6" s="8" t="s">
        <v>2</v>
      </c>
      <c r="D6" s="8" t="s">
        <v>33</v>
      </c>
      <c r="E6" s="8">
        <v>400</v>
      </c>
      <c r="F6" s="52">
        <v>0</v>
      </c>
      <c r="G6" s="18">
        <f t="shared" si="0"/>
        <v>0</v>
      </c>
      <c r="H6" s="8">
        <v>25000</v>
      </c>
      <c r="I6" s="52">
        <v>0</v>
      </c>
      <c r="J6" s="18">
        <f t="shared" ref="J6:J14" si="1">H6*I6</f>
        <v>0</v>
      </c>
      <c r="K6" s="4"/>
      <c r="L6" s="4"/>
      <c r="M6" s="4"/>
      <c r="N6" s="4"/>
      <c r="O6" s="4"/>
      <c r="P6" s="4"/>
    </row>
    <row r="7" spans="1:29" x14ac:dyDescent="0.2">
      <c r="A7" s="10" t="s">
        <v>78</v>
      </c>
      <c r="B7" s="8" t="s">
        <v>27</v>
      </c>
      <c r="C7" s="8" t="s">
        <v>2</v>
      </c>
      <c r="D7" s="8" t="s">
        <v>34</v>
      </c>
      <c r="E7" s="8">
        <v>20</v>
      </c>
      <c r="F7" s="52">
        <v>0</v>
      </c>
      <c r="G7" s="18">
        <f t="shared" si="0"/>
        <v>0</v>
      </c>
      <c r="H7" s="8">
        <v>1300</v>
      </c>
      <c r="I7" s="52">
        <v>0</v>
      </c>
      <c r="J7" s="18">
        <f t="shared" si="1"/>
        <v>0</v>
      </c>
      <c r="K7" s="4"/>
      <c r="L7" s="4"/>
      <c r="M7" s="4"/>
      <c r="N7" s="4"/>
      <c r="O7" s="4"/>
      <c r="P7" s="4"/>
    </row>
    <row r="8" spans="1:29" x14ac:dyDescent="0.2">
      <c r="A8" s="10" t="s">
        <v>79</v>
      </c>
      <c r="B8" s="8" t="s">
        <v>28</v>
      </c>
      <c r="C8" s="8" t="s">
        <v>2</v>
      </c>
      <c r="D8" s="8" t="s">
        <v>35</v>
      </c>
      <c r="E8" s="8">
        <v>100</v>
      </c>
      <c r="F8" s="52">
        <v>0</v>
      </c>
      <c r="G8" s="18">
        <f t="shared" si="0"/>
        <v>0</v>
      </c>
      <c r="H8" s="8">
        <v>5200</v>
      </c>
      <c r="I8" s="52">
        <v>0</v>
      </c>
      <c r="J8" s="18">
        <f t="shared" si="1"/>
        <v>0</v>
      </c>
      <c r="K8" s="4"/>
      <c r="L8" s="4"/>
      <c r="M8" s="4"/>
      <c r="N8" s="4"/>
      <c r="O8" s="4"/>
      <c r="P8" s="4"/>
    </row>
    <row r="9" spans="1:29" x14ac:dyDescent="0.2">
      <c r="A9" s="10" t="s">
        <v>80</v>
      </c>
      <c r="B9" s="8" t="s">
        <v>29</v>
      </c>
      <c r="C9" s="8" t="s">
        <v>2</v>
      </c>
      <c r="D9" s="8" t="s">
        <v>36</v>
      </c>
      <c r="E9" s="8">
        <v>20</v>
      </c>
      <c r="F9" s="52">
        <v>0</v>
      </c>
      <c r="G9" s="18">
        <f t="shared" si="0"/>
        <v>0</v>
      </c>
      <c r="H9" s="8">
        <v>1500</v>
      </c>
      <c r="I9" s="52">
        <v>0</v>
      </c>
      <c r="J9" s="18">
        <f t="shared" si="1"/>
        <v>0</v>
      </c>
      <c r="K9" s="4"/>
      <c r="L9" s="4"/>
      <c r="M9" s="4"/>
      <c r="N9" s="4"/>
      <c r="O9" s="4"/>
      <c r="P9" s="4"/>
    </row>
    <row r="10" spans="1:29" x14ac:dyDescent="0.2">
      <c r="A10" s="10" t="s">
        <v>81</v>
      </c>
      <c r="B10" s="8" t="s">
        <v>30</v>
      </c>
      <c r="C10" s="8" t="s">
        <v>2</v>
      </c>
      <c r="D10" s="8" t="s">
        <v>37</v>
      </c>
      <c r="E10" s="8">
        <v>300</v>
      </c>
      <c r="F10" s="52">
        <v>0</v>
      </c>
      <c r="G10" s="18">
        <f t="shared" si="0"/>
        <v>0</v>
      </c>
      <c r="H10" s="8">
        <v>15000</v>
      </c>
      <c r="I10" s="52">
        <v>0</v>
      </c>
      <c r="J10" s="18">
        <f t="shared" si="1"/>
        <v>0</v>
      </c>
      <c r="K10" s="4"/>
      <c r="L10" s="4"/>
      <c r="M10" s="4"/>
      <c r="N10" s="4"/>
      <c r="O10" s="4"/>
      <c r="P10" s="4"/>
    </row>
    <row r="11" spans="1:29" x14ac:dyDescent="0.2">
      <c r="A11" s="10" t="s">
        <v>82</v>
      </c>
      <c r="B11" s="8" t="s">
        <v>31</v>
      </c>
      <c r="C11" s="8" t="s">
        <v>2</v>
      </c>
      <c r="D11" s="8" t="s">
        <v>38</v>
      </c>
      <c r="E11" s="8">
        <v>100</v>
      </c>
      <c r="F11" s="52">
        <v>0</v>
      </c>
      <c r="G11" s="18">
        <f t="shared" si="0"/>
        <v>0</v>
      </c>
      <c r="H11" s="8">
        <v>5200</v>
      </c>
      <c r="I11" s="52">
        <v>0</v>
      </c>
      <c r="J11" s="18">
        <f t="shared" si="1"/>
        <v>0</v>
      </c>
      <c r="K11" s="4"/>
      <c r="L11" s="4"/>
      <c r="M11" s="4"/>
      <c r="N11" s="4"/>
      <c r="O11" s="4"/>
      <c r="P11" s="4"/>
    </row>
    <row r="12" spans="1:29" x14ac:dyDescent="0.2">
      <c r="A12" s="4"/>
      <c r="B12" s="4"/>
      <c r="C12" s="4"/>
      <c r="D12" s="4"/>
      <c r="E12" s="4"/>
      <c r="F12" s="4"/>
      <c r="G12" s="4"/>
      <c r="H12" s="65"/>
      <c r="I12" s="8"/>
      <c r="J12" s="63"/>
      <c r="K12" s="4"/>
      <c r="L12" s="4"/>
      <c r="M12" s="4"/>
      <c r="N12" s="4"/>
      <c r="O12" s="4"/>
      <c r="P12" s="4"/>
    </row>
    <row r="13" spans="1:29" ht="25.5" x14ac:dyDescent="0.2">
      <c r="A13" s="62" t="s">
        <v>126</v>
      </c>
      <c r="B13" s="66" t="s">
        <v>127</v>
      </c>
      <c r="C13" s="8" t="s">
        <v>2</v>
      </c>
      <c r="D13" s="10"/>
      <c r="E13" s="5"/>
      <c r="F13" s="5"/>
      <c r="G13" s="14"/>
      <c r="H13" s="8">
        <v>156</v>
      </c>
      <c r="I13" s="52">
        <v>0</v>
      </c>
      <c r="J13" s="64">
        <f t="shared" si="1"/>
        <v>0</v>
      </c>
      <c r="K13" s="4"/>
      <c r="L13" s="4"/>
      <c r="M13" s="4"/>
      <c r="N13" s="4"/>
      <c r="O13" s="4"/>
      <c r="P13" s="4"/>
    </row>
    <row r="14" spans="1:29" ht="25.5" x14ac:dyDescent="0.2">
      <c r="A14" s="62"/>
      <c r="B14" s="66" t="s">
        <v>134</v>
      </c>
      <c r="C14" s="8" t="s">
        <v>2</v>
      </c>
      <c r="D14" s="10"/>
      <c r="E14" s="5"/>
      <c r="F14" s="5"/>
      <c r="G14" s="14"/>
      <c r="H14" s="8">
        <v>1</v>
      </c>
      <c r="I14" s="52">
        <v>0</v>
      </c>
      <c r="J14" s="64">
        <f t="shared" si="1"/>
        <v>0</v>
      </c>
      <c r="K14" s="4"/>
      <c r="L14" s="4"/>
      <c r="M14" s="4"/>
      <c r="N14" s="4"/>
      <c r="O14" s="4"/>
      <c r="P14" s="4"/>
    </row>
    <row r="15" spans="1:29" x14ac:dyDescent="0.2">
      <c r="A15" s="62"/>
      <c r="B15" s="4"/>
      <c r="C15" s="4"/>
      <c r="D15" s="4"/>
      <c r="E15" s="4"/>
      <c r="F15" s="4"/>
      <c r="G15" s="4"/>
      <c r="H15" s="4"/>
      <c r="I15" s="4"/>
      <c r="J15" s="72"/>
      <c r="K15" s="4"/>
      <c r="L15" s="4"/>
      <c r="M15" s="4"/>
      <c r="N15" s="4"/>
      <c r="O15" s="4"/>
      <c r="P15" s="4"/>
    </row>
    <row r="16" spans="1:29" ht="13.5" thickBot="1" x14ac:dyDescent="0.25">
      <c r="A16" s="4"/>
      <c r="B16" s="6"/>
      <c r="C16" s="4"/>
      <c r="D16" s="4"/>
      <c r="E16" s="4"/>
      <c r="F16" s="4"/>
      <c r="G16" s="4"/>
      <c r="H16" s="4"/>
      <c r="I16" s="1"/>
      <c r="J16" s="7"/>
      <c r="K16" s="4"/>
      <c r="L16" s="4"/>
      <c r="M16" s="4"/>
      <c r="N16" s="4"/>
      <c r="O16" s="4"/>
      <c r="P16" s="4"/>
    </row>
    <row r="17" spans="1:16" ht="13.5" thickBot="1" x14ac:dyDescent="0.25">
      <c r="A17" s="4"/>
      <c r="B17" s="59" t="s">
        <v>105</v>
      </c>
      <c r="C17" s="57"/>
      <c r="D17" s="57"/>
      <c r="E17" s="57"/>
      <c r="F17" s="58"/>
      <c r="G17" s="67">
        <f>SUM(G5:G11)</f>
        <v>0</v>
      </c>
      <c r="H17" s="58"/>
      <c r="I17" s="58"/>
      <c r="J17" s="67">
        <f>SUM(J5:J11)</f>
        <v>0</v>
      </c>
      <c r="K17" s="4"/>
      <c r="L17" s="4"/>
      <c r="M17" s="4"/>
      <c r="N17" s="4"/>
      <c r="O17" s="4"/>
      <c r="P17" s="4"/>
    </row>
    <row r="18" spans="1:16" ht="13.5" thickBot="1" x14ac:dyDescent="0.25">
      <c r="A18" s="4"/>
      <c r="B18" s="73"/>
      <c r="C18" s="73"/>
      <c r="D18" s="73"/>
      <c r="E18" s="73"/>
      <c r="F18" s="74"/>
      <c r="G18" s="75"/>
      <c r="H18" s="74"/>
      <c r="I18" s="74"/>
      <c r="J18" s="75"/>
      <c r="K18" s="4"/>
      <c r="L18" s="4"/>
      <c r="M18" s="4"/>
      <c r="N18" s="4"/>
      <c r="O18" s="4"/>
      <c r="P18" s="4"/>
    </row>
    <row r="19" spans="1:16" ht="13.5" thickBot="1" x14ac:dyDescent="0.25">
      <c r="A19" s="4"/>
      <c r="B19" s="59" t="s">
        <v>135</v>
      </c>
      <c r="C19" s="57"/>
      <c r="D19" s="57"/>
      <c r="E19" s="57"/>
      <c r="F19" s="58"/>
      <c r="G19" s="58"/>
      <c r="H19" s="58"/>
      <c r="I19" s="58"/>
      <c r="J19" s="67">
        <f>SUM(J13:J14)</f>
        <v>0</v>
      </c>
      <c r="K19" s="4"/>
      <c r="L19" s="4"/>
      <c r="M19" s="4"/>
      <c r="N19" s="4"/>
      <c r="O19" s="4"/>
      <c r="P19" s="4"/>
    </row>
    <row r="20" spans="1:16" ht="13.5" thickBot="1" x14ac:dyDescent="0.25">
      <c r="A20" s="4"/>
      <c r="B20" s="60"/>
      <c r="C20" s="60"/>
      <c r="D20" s="60"/>
      <c r="E20" s="60"/>
      <c r="F20" s="60"/>
      <c r="G20" s="60"/>
      <c r="H20" s="60"/>
      <c r="I20" s="60"/>
    </row>
    <row r="21" spans="1:16" ht="13.5" thickBot="1" x14ac:dyDescent="0.25">
      <c r="B21" s="56" t="s">
        <v>136</v>
      </c>
      <c r="C21" s="57"/>
      <c r="D21" s="57"/>
      <c r="E21" s="57"/>
      <c r="F21" s="58"/>
      <c r="G21" s="58"/>
      <c r="H21" s="58"/>
      <c r="I21" s="58"/>
      <c r="J21" s="67">
        <f>+'Kleding '!F35+Linnengoed!G17+Linnengoed!J17+J19</f>
        <v>0</v>
      </c>
      <c r="K21" s="4"/>
      <c r="L21" s="4"/>
      <c r="M21" s="4"/>
      <c r="N21" s="4"/>
      <c r="O21" s="4"/>
      <c r="P21" s="4"/>
    </row>
    <row r="23" spans="1:16" x14ac:dyDescent="0.2">
      <c r="I23" s="23"/>
    </row>
    <row r="24" spans="1:16" x14ac:dyDescent="0.2">
      <c r="I24" s="23"/>
    </row>
    <row r="25" spans="1:16" x14ac:dyDescent="0.2">
      <c r="I25" s="23"/>
    </row>
  </sheetData>
  <pageMargins left="0.7" right="0.7" top="0.75" bottom="0.75" header="0.3" footer="0.3"/>
  <pageSetup paperSize="8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8"/>
  <sheetViews>
    <sheetView topLeftCell="A12" zoomScaleNormal="100" workbookViewId="0">
      <selection activeCell="A28" sqref="A28"/>
    </sheetView>
  </sheetViews>
  <sheetFormatPr defaultRowHeight="12.75" x14ac:dyDescent="0.2"/>
  <cols>
    <col min="1" max="1" width="12.140625" style="2" customWidth="1"/>
    <col min="2" max="2" width="38" style="2" bestFit="1" customWidth="1"/>
    <col min="3" max="3" width="98.140625" style="2" bestFit="1" customWidth="1"/>
    <col min="4" max="4" width="18.7109375" style="2" customWidth="1"/>
    <col min="5" max="16384" width="9.140625" style="2"/>
  </cols>
  <sheetData>
    <row r="2" spans="1:3" x14ac:dyDescent="0.2">
      <c r="A2" s="2" t="s">
        <v>98</v>
      </c>
    </row>
    <row r="3" spans="1:3" ht="14.25" x14ac:dyDescent="0.2">
      <c r="A3" s="11"/>
      <c r="B3" s="11"/>
      <c r="C3" s="2" t="s">
        <v>39</v>
      </c>
    </row>
    <row r="4" spans="1:3" x14ac:dyDescent="0.2">
      <c r="A4" s="8" t="s">
        <v>40</v>
      </c>
      <c r="B4" s="8" t="s">
        <v>41</v>
      </c>
      <c r="C4" s="8" t="s">
        <v>42</v>
      </c>
    </row>
    <row r="5" spans="1:3" x14ac:dyDescent="0.2">
      <c r="A5" s="8" t="s">
        <v>43</v>
      </c>
      <c r="B5" s="8" t="s">
        <v>0</v>
      </c>
      <c r="C5" s="8" t="s">
        <v>44</v>
      </c>
    </row>
    <row r="6" spans="1:3" x14ac:dyDescent="0.2">
      <c r="A6" s="8" t="s">
        <v>45</v>
      </c>
      <c r="B6" s="8" t="s">
        <v>86</v>
      </c>
      <c r="C6" s="8" t="s">
        <v>85</v>
      </c>
    </row>
    <row r="7" spans="1:3" ht="25.5" x14ac:dyDescent="0.2">
      <c r="A7" s="22" t="s">
        <v>46</v>
      </c>
      <c r="B7" s="17" t="s">
        <v>96</v>
      </c>
      <c r="C7" s="22" t="s">
        <v>91</v>
      </c>
    </row>
    <row r="8" spans="1:3" x14ac:dyDescent="0.2">
      <c r="A8" s="61" t="s">
        <v>47</v>
      </c>
      <c r="B8" s="61" t="s">
        <v>102</v>
      </c>
      <c r="C8" s="61" t="s">
        <v>129</v>
      </c>
    </row>
    <row r="9" spans="1:3" ht="25.5" x14ac:dyDescent="0.2">
      <c r="A9" s="22" t="s">
        <v>48</v>
      </c>
      <c r="B9" s="17" t="s">
        <v>107</v>
      </c>
      <c r="C9" s="8" t="s">
        <v>90</v>
      </c>
    </row>
    <row r="11" spans="1:3" x14ac:dyDescent="0.2">
      <c r="A11" s="8" t="s">
        <v>130</v>
      </c>
      <c r="B11" s="68"/>
      <c r="C11" s="8" t="s">
        <v>108</v>
      </c>
    </row>
    <row r="13" spans="1:3" x14ac:dyDescent="0.2">
      <c r="A13" s="2" t="s">
        <v>97</v>
      </c>
    </row>
    <row r="14" spans="1:3" ht="14.25" x14ac:dyDescent="0.2">
      <c r="A14" s="11"/>
      <c r="B14" s="11"/>
      <c r="C14" s="2" t="s">
        <v>39</v>
      </c>
    </row>
    <row r="15" spans="1:3" x14ac:dyDescent="0.2">
      <c r="A15" s="8" t="s">
        <v>40</v>
      </c>
      <c r="B15" s="8" t="s">
        <v>41</v>
      </c>
      <c r="C15" s="8" t="s">
        <v>42</v>
      </c>
    </row>
    <row r="16" spans="1:3" x14ac:dyDescent="0.2">
      <c r="A16" s="8" t="s">
        <v>43</v>
      </c>
      <c r="B16" s="8" t="s">
        <v>1</v>
      </c>
      <c r="C16" s="8" t="s">
        <v>44</v>
      </c>
    </row>
    <row r="17" spans="1:3" x14ac:dyDescent="0.2">
      <c r="A17" s="8" t="s">
        <v>45</v>
      </c>
      <c r="B17" s="8" t="s">
        <v>86</v>
      </c>
      <c r="C17" s="8" t="s">
        <v>85</v>
      </c>
    </row>
    <row r="18" spans="1:3" x14ac:dyDescent="0.2">
      <c r="A18" s="8" t="s">
        <v>46</v>
      </c>
      <c r="B18" s="8" t="s">
        <v>25</v>
      </c>
      <c r="C18" s="8" t="s">
        <v>87</v>
      </c>
    </row>
    <row r="19" spans="1:3" x14ac:dyDescent="0.2">
      <c r="A19" s="8" t="s">
        <v>47</v>
      </c>
      <c r="B19" s="8" t="s">
        <v>24</v>
      </c>
      <c r="C19" s="16" t="s">
        <v>88</v>
      </c>
    </row>
    <row r="20" spans="1:3" x14ac:dyDescent="0.2">
      <c r="A20" s="61" t="s">
        <v>48</v>
      </c>
      <c r="B20" s="61" t="s">
        <v>100</v>
      </c>
      <c r="C20" s="61" t="s">
        <v>125</v>
      </c>
    </row>
    <row r="21" spans="1:3" x14ac:dyDescent="0.2">
      <c r="A21" s="8" t="s">
        <v>49</v>
      </c>
      <c r="B21" s="8" t="s">
        <v>103</v>
      </c>
      <c r="C21" s="8" t="s">
        <v>89</v>
      </c>
    </row>
    <row r="22" spans="1:3" x14ac:dyDescent="0.2">
      <c r="A22" s="8" t="s">
        <v>51</v>
      </c>
      <c r="B22" s="8" t="s">
        <v>83</v>
      </c>
      <c r="C22" s="8" t="s">
        <v>50</v>
      </c>
    </row>
    <row r="23" spans="1:3" x14ac:dyDescent="0.2">
      <c r="A23" s="61" t="s">
        <v>52</v>
      </c>
      <c r="B23" s="61" t="s">
        <v>99</v>
      </c>
      <c r="C23" s="61" t="s">
        <v>125</v>
      </c>
    </row>
    <row r="24" spans="1:3" x14ac:dyDescent="0.2">
      <c r="A24" s="8" t="s">
        <v>84</v>
      </c>
      <c r="B24" s="8" t="s">
        <v>104</v>
      </c>
      <c r="C24" s="8" t="s">
        <v>92</v>
      </c>
    </row>
    <row r="26" spans="1:3" x14ac:dyDescent="0.2">
      <c r="A26" s="8" t="s">
        <v>131</v>
      </c>
      <c r="B26" s="68"/>
      <c r="C26" s="8" t="s">
        <v>109</v>
      </c>
    </row>
    <row r="27" spans="1:3" x14ac:dyDescent="0.2">
      <c r="A27" s="8" t="s">
        <v>93</v>
      </c>
      <c r="B27" s="68"/>
      <c r="C27" s="8" t="s">
        <v>110</v>
      </c>
    </row>
    <row r="28" spans="1:3" x14ac:dyDescent="0.2">
      <c r="A28" s="8" t="s">
        <v>133</v>
      </c>
      <c r="B28" s="68"/>
      <c r="C28" s="8" t="s">
        <v>132</v>
      </c>
    </row>
  </sheetData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Kleding </vt:lpstr>
      <vt:lpstr>Linnengoed</vt:lpstr>
      <vt:lpstr>Invulinstructie</vt:lpstr>
      <vt:lpstr>Invulinstructie!Afdrukbereik</vt:lpstr>
    </vt:vector>
  </TitlesOfParts>
  <Company>Ministerie van Veiligheid en Justitie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Scharenburg, van, Nicole</dc:creator>
  <cp:lastModifiedBy>Waterreus, Jolanda</cp:lastModifiedBy>
  <cp:lastPrinted>2017-08-07T13:26:31Z</cp:lastPrinted>
  <dcterms:created xsi:type="dcterms:W3CDTF">2015-07-02T15:10:16Z</dcterms:created>
  <dcterms:modified xsi:type="dcterms:W3CDTF">2025-07-16T08:37:49Z</dcterms:modified>
</cp:coreProperties>
</file>