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ilburg.sharepoint.com/sites/TB-PRJ-OR-Kruidenbuurt_VHF_93508959/Gedeelde documenten/General/04 Aanbesteding/02 Aannemer Isolatie (Europees)/04 NvI/Bijlagen aangepast/"/>
    </mc:Choice>
  </mc:AlternateContent>
  <xr:revisionPtr revIDLastSave="795" documentId="13_ncr:1_{0D666BDD-2789-4591-B2A1-841914E1C48C}" xr6:coauthVersionLast="47" xr6:coauthVersionMax="47" xr10:uidLastSave="{5BEB92A0-58B8-4B8C-BEA5-7F6A30C3D40D}"/>
  <bookViews>
    <workbookView xWindow="28680" yWindow="-60" windowWidth="29040" windowHeight="15720" xr2:uid="{B29BB1ED-DE4B-46E4-B3E7-7C0E0FE24DA5}"/>
  </bookViews>
  <sheets>
    <sheet name="Inschrijfstaat (V2)" sheetId="2" r:id="rId1"/>
  </sheets>
  <definedNames>
    <definedName name="_Hlk124852222" localSheetId="0">'Inschrijfstaat (V2)'!$A$3</definedName>
  </definedNames>
  <calcPr calcId="191028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0" i="2" l="1"/>
  <c r="F19" i="2"/>
  <c r="F21" i="2"/>
  <c r="F18" i="2"/>
  <c r="F17" i="2"/>
  <c r="F16" i="2"/>
  <c r="F15" i="2"/>
  <c r="F14" i="2"/>
  <c r="C13" i="2"/>
  <c r="F13" i="2" s="1"/>
  <c r="F12" i="2"/>
  <c r="F11" i="2"/>
  <c r="C10" i="2"/>
  <c r="F10" i="2" s="1"/>
  <c r="F9" i="2"/>
  <c r="F8" i="2"/>
  <c r="C7" i="2"/>
  <c r="F7" i="2" s="1"/>
  <c r="F6" i="2"/>
  <c r="F5" i="2"/>
  <c r="F4" i="2"/>
  <c r="F23" i="2" l="1"/>
  <c r="F27" i="2" l="1"/>
  <c r="F26" i="2"/>
  <c r="F25" i="2"/>
  <c r="F29" i="2" l="1"/>
</calcChain>
</file>

<file path=xl/sharedStrings.xml><?xml version="1.0" encoding="utf-8"?>
<sst xmlns="http://schemas.openxmlformats.org/spreadsheetml/2006/main" count="73" uniqueCount="59">
  <si>
    <t>Inschijfstaat COVK Isolatie fase 2</t>
  </si>
  <si>
    <t>post</t>
  </si>
  <si>
    <t>omschrijving</t>
  </si>
  <si>
    <t>aantal</t>
  </si>
  <si>
    <t>eenheid</t>
  </si>
  <si>
    <t>Prijs per eenheid</t>
  </si>
  <si>
    <t>totaalbedrag</t>
  </si>
  <si>
    <t>I.01</t>
  </si>
  <si>
    <t>woning</t>
  </si>
  <si>
    <t>I.02</t>
  </si>
  <si>
    <t>m2</t>
  </si>
  <si>
    <t>I.03</t>
  </si>
  <si>
    <t>I.04</t>
  </si>
  <si>
    <t>m1</t>
  </si>
  <si>
    <t>I.05</t>
  </si>
  <si>
    <t>I.06</t>
  </si>
  <si>
    <t>I.08</t>
  </si>
  <si>
    <t>I.09</t>
  </si>
  <si>
    <t>I.10</t>
  </si>
  <si>
    <t>uur</t>
  </si>
  <si>
    <t>I.11</t>
  </si>
  <si>
    <t>Stelpost verwijderen oud isolatiemateriaal</t>
  </si>
  <si>
    <t>Stelpost afvoeren afval zolders</t>
  </si>
  <si>
    <t>SUBTOTAAL</t>
  </si>
  <si>
    <t>Uitvoeringskosten</t>
  </si>
  <si>
    <t>%</t>
  </si>
  <si>
    <t>Algemene kosten</t>
  </si>
  <si>
    <t>Winst en risico</t>
  </si>
  <si>
    <t>INSCHRIJFPRIJS EXCLUSIEF BTW</t>
  </si>
  <si>
    <t>Opstellen maatwerkofferte inclusief inspectie op locatie</t>
  </si>
  <si>
    <t>Schuin dak: dakisolatie opruimhulp
uitgangspunt 2u per woning</t>
  </si>
  <si>
    <t>Plat dak: dakisolatie vanaf buiten met 120mm PIR (HFK-vrij) en PVC 
uitgangspunt 50m2 per woning</t>
  </si>
  <si>
    <t>Plat dak: Ophogen boeibord platdak, rekening houdend met 120mm 
uitgangspunt 10m1 per woning</t>
  </si>
  <si>
    <t>Plat dak: Kantopsluiting, aansluiting op platdak buren en doorvoeren afwatering op basis van 120mm
uitgangspunt 10m1 per woning</t>
  </si>
  <si>
    <t>Spouwmuurisolatie met gebonden zwarte HR++ EPS-parels (lambda 0,036 W/mK of beter)
uitgangspunt 25m2 per woning</t>
  </si>
  <si>
    <t>Spouwmuurisolatie: Herstellen scheuren/voegen
uitgangspunt 1m1 per woning</t>
  </si>
  <si>
    <t>Spouwmuurisolatie: fysiek ongeschikt of natuurvrij maken van de woning (exclusief controle ecoloog, zie stelpost I.15)</t>
  </si>
  <si>
    <t>Bodemisolatie met zwarte HR++ EPS-Parels (lambda 0,036 W/mK of beter)
uitgangspunt 30m2 per woning</t>
  </si>
  <si>
    <t>rooster</t>
  </si>
  <si>
    <t>Stelpost kleine werkzaamheden onvoorzien (na goedkeuring Opdrachtgever)</t>
  </si>
  <si>
    <t>Stelpost controle door ecoloog voor ongeschikt of natuurvrij maken</t>
  </si>
  <si>
    <t>I.12*</t>
  </si>
  <si>
    <t>I.13*</t>
  </si>
  <si>
    <t>I.14*</t>
  </si>
  <si>
    <t>I.15*</t>
  </si>
  <si>
    <t>versie 2025-02</t>
  </si>
  <si>
    <r>
      <t xml:space="preserve">Schuin dak: dakisolatie vanuit binnen met </t>
    </r>
    <r>
      <rPr>
        <sz val="10"/>
        <color rgb="FF0070C0"/>
        <rFont val="Calibri"/>
        <family val="2"/>
        <scheme val="minor"/>
      </rPr>
      <t>120mm PIF roof 40 dampdicht (Rd-waarde 4.0)</t>
    </r>
    <r>
      <rPr>
        <sz val="10"/>
        <color theme="1"/>
        <rFont val="Calibri"/>
        <family val="2"/>
        <scheme val="minor"/>
      </rPr>
      <t xml:space="preserve"> 
uitgangspunt 60m2 dak woning</t>
    </r>
  </si>
  <si>
    <t>I.16</t>
  </si>
  <si>
    <t>kast</t>
  </si>
  <si>
    <t>I.17</t>
  </si>
  <si>
    <t>Spouwmuurisolatie: inkoop gierzwaluw inbouwnestkast (type IB GZ 16 van Vivara Pro of gelijkwaardig)
Uitgangspunt 5x per woning met kopgevel</t>
  </si>
  <si>
    <t>I.18</t>
  </si>
  <si>
    <t>Spouwmuurisolatie: inkoop vleermuis kraamverblijf inbouwkast (type IB VL 10 van Vivara Pro of gelijkwaardig)
Uitgangspunt 1x per woning met kopgevel</t>
  </si>
  <si>
    <t>Spouwmuurisolatie: installeren van 5x gierzwaluw inbouwkast (I.16) en 1x vleermuis inbouwkast (I.17) Uitgangspunt totaal 6 inbouwkasten per woning met kopgevel</t>
  </si>
  <si>
    <r>
      <t xml:space="preserve">* Stelposten </t>
    </r>
    <r>
      <rPr>
        <sz val="10"/>
        <color rgb="FF0070C0"/>
        <rFont val="Calibri"/>
        <family val="2"/>
        <scheme val="minor"/>
      </rPr>
      <t>hoeven niet ingevuld te worden en</t>
    </r>
    <r>
      <rPr>
        <sz val="10"/>
        <color theme="1"/>
        <rFont val="Calibri"/>
        <family val="2"/>
        <scheme val="minor"/>
      </rPr>
      <t xml:space="preserve"> kunnen alleen afgeroepen worden na goedkeuring Opdrachtgever</t>
    </r>
  </si>
  <si>
    <t>Alleen groene cellen moeten worden ingevuld.</t>
  </si>
  <si>
    <r>
      <t>I.07</t>
    </r>
    <r>
      <rPr>
        <sz val="10"/>
        <color rgb="FF0070C0"/>
        <rFont val="Calibri"/>
        <family val="2"/>
        <scheme val="minor"/>
      </rPr>
      <t>**</t>
    </r>
  </si>
  <si>
    <t>** het gebruik van hoogwerkers hoeft niet meegemen te worden in de m2 prijs voor spouwmuurisolatie</t>
  </si>
  <si>
    <r>
      <t xml:space="preserve">Bodemisolatie </t>
    </r>
    <r>
      <rPr>
        <sz val="10"/>
        <color rgb="FF0070C0"/>
        <rFont val="Calibri"/>
        <family val="2"/>
        <scheme val="minor"/>
      </rPr>
      <t>(80 woningen) + 50% spouwmuurisolatie (280 woningen)</t>
    </r>
    <r>
      <rPr>
        <sz val="10"/>
        <color theme="1"/>
        <rFont val="Calibri"/>
        <family val="2"/>
        <scheme val="minor"/>
      </rPr>
      <t xml:space="preserve">: kruipruimteventilatie met roosters </t>
    </r>
    <r>
      <rPr>
        <sz val="10"/>
        <color rgb="FF0070C0"/>
        <rFont val="Calibri"/>
        <family val="2"/>
        <scheme val="minor"/>
      </rPr>
      <t>boren</t>
    </r>
    <r>
      <rPr>
        <sz val="10"/>
        <color theme="1"/>
        <rFont val="Calibri"/>
        <family val="2"/>
        <scheme val="minor"/>
      </rPr>
      <t xml:space="preserve"> in buitengevel
uitgangspunt 2x standaard gevelrooster (ca. 150mm x 75mm ) per woning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</si>
</sst>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8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rgb="FF0070C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33">
    <xf numFmtId="0" fontId="0" fillId="0" borderId="0" xfId="0"/>
    <xf numFmtId="0" fontId="3" fillId="2" borderId="2" xfId="0" applyFont="1" applyFill="1" applyBorder="1" applyAlignment="1">
      <alignment vertical="center"/>
    </xf>
    <xf numFmtId="0" fontId="3" fillId="2" borderId="2" xfId="0" applyFont="1" applyFill="1" applyBorder="1" applyAlignment="1">
      <alignment horizontal="right" vertical="center"/>
    </xf>
    <xf numFmtId="0" fontId="0" fillId="0" borderId="0" xfId="0" applyAlignment="1">
      <alignment horizontal="center"/>
    </xf>
    <xf numFmtId="0" fontId="3" fillId="2" borderId="2" xfId="0" applyFont="1" applyFill="1" applyBorder="1" applyAlignment="1">
      <alignment horizontal="center" vertical="center"/>
    </xf>
    <xf numFmtId="0" fontId="1" fillId="0" borderId="0" xfId="0" applyFont="1"/>
    <xf numFmtId="0" fontId="1" fillId="3" borderId="2" xfId="0" applyFont="1" applyFill="1" applyBorder="1" applyAlignment="1">
      <alignment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0" xfId="0" applyFont="1" applyFill="1"/>
    <xf numFmtId="0" fontId="1" fillId="3" borderId="0" xfId="0" applyFont="1" applyFill="1" applyAlignment="1">
      <alignment vertical="center"/>
    </xf>
    <xf numFmtId="0" fontId="1" fillId="3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left" vertical="center"/>
    </xf>
    <xf numFmtId="0" fontId="0" fillId="3" borderId="0" xfId="0" applyFill="1" applyAlignment="1">
      <alignment horizontal="center"/>
    </xf>
    <xf numFmtId="0" fontId="0" fillId="3" borderId="0" xfId="0" applyFill="1"/>
    <xf numFmtId="0" fontId="2" fillId="3" borderId="0" xfId="0" applyFont="1" applyFill="1" applyAlignment="1">
      <alignment vertical="center"/>
    </xf>
    <xf numFmtId="44" fontId="1" fillId="3" borderId="2" xfId="1" applyFont="1" applyFill="1" applyBorder="1" applyAlignment="1">
      <alignment horizontal="right" vertic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44" fontId="1" fillId="3" borderId="1" xfId="0" applyNumberFormat="1" applyFont="1" applyFill="1" applyBorder="1" applyAlignment="1">
      <alignment vertical="center"/>
    </xf>
    <xf numFmtId="44" fontId="1" fillId="3" borderId="2" xfId="0" applyNumberFormat="1" applyFont="1" applyFill="1" applyBorder="1" applyAlignment="1">
      <alignment vertical="center"/>
    </xf>
    <xf numFmtId="3" fontId="1" fillId="3" borderId="2" xfId="0" applyNumberFormat="1" applyFont="1" applyFill="1" applyBorder="1" applyAlignment="1">
      <alignment horizontal="center" vertical="center"/>
    </xf>
    <xf numFmtId="0" fontId="1" fillId="3" borderId="2" xfId="0" applyFont="1" applyFill="1" applyBorder="1" applyAlignment="1">
      <alignment vertical="center" wrapText="1"/>
    </xf>
    <xf numFmtId="44" fontId="1" fillId="4" borderId="2" xfId="1" applyFont="1" applyFill="1" applyBorder="1" applyAlignment="1" applyProtection="1">
      <alignment horizontal="right" vertical="center"/>
      <protection locked="0"/>
    </xf>
    <xf numFmtId="0" fontId="1" fillId="4" borderId="2" xfId="0" applyFont="1" applyFill="1" applyBorder="1" applyAlignment="1" applyProtection="1">
      <alignment horizontal="center" vertical="center"/>
      <protection locked="0"/>
    </xf>
    <xf numFmtId="0" fontId="6" fillId="0" borderId="0" xfId="0" applyFont="1"/>
    <xf numFmtId="0" fontId="0" fillId="5" borderId="0" xfId="0" applyFill="1"/>
    <xf numFmtId="0" fontId="4" fillId="5" borderId="0" xfId="0" applyFont="1" applyFill="1"/>
    <xf numFmtId="3" fontId="7" fillId="3" borderId="2" xfId="0" applyNumberFormat="1" applyFont="1" applyFill="1" applyBorder="1" applyAlignment="1">
      <alignment horizontal="center" vertical="center"/>
    </xf>
    <xf numFmtId="0" fontId="7" fillId="3" borderId="2" xfId="0" applyFont="1" applyFill="1" applyBorder="1" applyAlignment="1">
      <alignment vertical="center"/>
    </xf>
    <xf numFmtId="0" fontId="7" fillId="3" borderId="2" xfId="0" applyFont="1" applyFill="1" applyBorder="1" applyAlignment="1">
      <alignment vertical="center" wrapText="1"/>
    </xf>
    <xf numFmtId="0" fontId="7" fillId="3" borderId="2" xfId="0" applyFont="1" applyFill="1" applyBorder="1" applyAlignment="1">
      <alignment horizontal="center" vertical="center"/>
    </xf>
    <xf numFmtId="0" fontId="7" fillId="3" borderId="0" xfId="0" applyFont="1" applyFill="1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6D7FB4-8535-4644-92C1-6425E42B0D26}">
  <dimension ref="A1:K31"/>
  <sheetViews>
    <sheetView tabSelected="1" zoomScaleNormal="100" workbookViewId="0">
      <selection activeCell="B14" sqref="B14"/>
    </sheetView>
  </sheetViews>
  <sheetFormatPr defaultColWidth="9.140625" defaultRowHeight="15" x14ac:dyDescent="0.25"/>
  <cols>
    <col min="1" max="1" width="5.85546875" customWidth="1"/>
    <col min="2" max="2" width="91.42578125" bestFit="1" customWidth="1"/>
    <col min="3" max="3" width="15.7109375" style="3" customWidth="1"/>
    <col min="4" max="4" width="7.42578125" style="3" bestFit="1" customWidth="1"/>
    <col min="5" max="6" width="20.7109375" customWidth="1"/>
  </cols>
  <sheetData>
    <row r="1" spans="1:11" ht="20.100000000000001" customHeight="1" x14ac:dyDescent="0.3">
      <c r="A1" s="25" t="s">
        <v>0</v>
      </c>
      <c r="B1" s="16"/>
      <c r="C1" s="17"/>
      <c r="D1" s="17"/>
      <c r="E1" s="16"/>
      <c r="F1" s="18" t="s">
        <v>45</v>
      </c>
    </row>
    <row r="2" spans="1:11" ht="20.100000000000001" customHeight="1" x14ac:dyDescent="0.25">
      <c r="A2" s="27" t="s">
        <v>55</v>
      </c>
      <c r="B2" s="26"/>
    </row>
    <row r="3" spans="1:11" ht="20.100000000000001" customHeight="1" x14ac:dyDescent="0.25">
      <c r="A3" s="1" t="s">
        <v>1</v>
      </c>
      <c r="B3" s="1" t="s">
        <v>2</v>
      </c>
      <c r="C3" s="4" t="s">
        <v>3</v>
      </c>
      <c r="D3" s="4" t="s">
        <v>4</v>
      </c>
      <c r="E3" s="2" t="s">
        <v>5</v>
      </c>
      <c r="F3" s="2" t="s">
        <v>6</v>
      </c>
    </row>
    <row r="4" spans="1:11" ht="27.6" customHeight="1" x14ac:dyDescent="0.25">
      <c r="A4" s="6" t="s">
        <v>7</v>
      </c>
      <c r="B4" s="6" t="s">
        <v>29</v>
      </c>
      <c r="C4" s="21">
        <v>680</v>
      </c>
      <c r="D4" s="7" t="s">
        <v>8</v>
      </c>
      <c r="E4" s="23"/>
      <c r="F4" s="15">
        <f>E4*C4</f>
        <v>0</v>
      </c>
      <c r="K4" s="5"/>
    </row>
    <row r="5" spans="1:11" ht="27.6" customHeight="1" x14ac:dyDescent="0.25">
      <c r="A5" s="6" t="s">
        <v>9</v>
      </c>
      <c r="B5" s="22" t="s">
        <v>46</v>
      </c>
      <c r="C5" s="21">
        <v>19200</v>
      </c>
      <c r="D5" s="7" t="s">
        <v>10</v>
      </c>
      <c r="E5" s="23"/>
      <c r="F5" s="15">
        <f t="shared" ref="F5:F14" si="0">E5*C5</f>
        <v>0</v>
      </c>
      <c r="K5" s="5"/>
    </row>
    <row r="6" spans="1:11" ht="27.6" customHeight="1" x14ac:dyDescent="0.25">
      <c r="A6" s="6" t="s">
        <v>11</v>
      </c>
      <c r="B6" s="22" t="s">
        <v>30</v>
      </c>
      <c r="C6" s="21">
        <v>640</v>
      </c>
      <c r="D6" s="7" t="s">
        <v>19</v>
      </c>
      <c r="E6" s="23"/>
      <c r="F6" s="15">
        <f t="shared" si="0"/>
        <v>0</v>
      </c>
      <c r="K6" s="5"/>
    </row>
    <row r="7" spans="1:11" ht="27.6" customHeight="1" x14ac:dyDescent="0.25">
      <c r="A7" s="6" t="s">
        <v>12</v>
      </c>
      <c r="B7" s="22" t="s">
        <v>31</v>
      </c>
      <c r="C7" s="21">
        <f>80*50</f>
        <v>4000</v>
      </c>
      <c r="D7" s="7" t="s">
        <v>10</v>
      </c>
      <c r="E7" s="23"/>
      <c r="F7" s="15">
        <f t="shared" si="0"/>
        <v>0</v>
      </c>
      <c r="K7" s="5"/>
    </row>
    <row r="8" spans="1:11" ht="27.6" customHeight="1" x14ac:dyDescent="0.25">
      <c r="A8" s="6" t="s">
        <v>14</v>
      </c>
      <c r="B8" s="22" t="s">
        <v>32</v>
      </c>
      <c r="C8" s="21">
        <v>800</v>
      </c>
      <c r="D8" s="7" t="s">
        <v>13</v>
      </c>
      <c r="E8" s="23"/>
      <c r="F8" s="15">
        <f t="shared" si="0"/>
        <v>0</v>
      </c>
      <c r="K8" s="5"/>
    </row>
    <row r="9" spans="1:11" ht="27.6" customHeight="1" x14ac:dyDescent="0.25">
      <c r="A9" s="6" t="s">
        <v>15</v>
      </c>
      <c r="B9" s="22" t="s">
        <v>33</v>
      </c>
      <c r="C9" s="21">
        <v>800</v>
      </c>
      <c r="D9" s="7" t="s">
        <v>13</v>
      </c>
      <c r="E9" s="23"/>
      <c r="F9" s="15">
        <f t="shared" si="0"/>
        <v>0</v>
      </c>
      <c r="K9" s="5"/>
    </row>
    <row r="10" spans="1:11" ht="27.6" customHeight="1" x14ac:dyDescent="0.25">
      <c r="A10" s="6" t="s">
        <v>56</v>
      </c>
      <c r="B10" s="22" t="s">
        <v>34</v>
      </c>
      <c r="C10" s="21">
        <f>560*25</f>
        <v>14000</v>
      </c>
      <c r="D10" s="7" t="s">
        <v>10</v>
      </c>
      <c r="E10" s="23"/>
      <c r="F10" s="15">
        <f t="shared" si="0"/>
        <v>0</v>
      </c>
      <c r="K10" s="5"/>
    </row>
    <row r="11" spans="1:11" ht="27.6" customHeight="1" x14ac:dyDescent="0.25">
      <c r="A11" s="6" t="s">
        <v>16</v>
      </c>
      <c r="B11" s="22" t="s">
        <v>35</v>
      </c>
      <c r="C11" s="21">
        <v>560</v>
      </c>
      <c r="D11" s="7" t="s">
        <v>13</v>
      </c>
      <c r="E11" s="23"/>
      <c r="F11" s="15">
        <f t="shared" si="0"/>
        <v>0</v>
      </c>
      <c r="K11" s="5"/>
    </row>
    <row r="12" spans="1:11" ht="27.6" customHeight="1" x14ac:dyDescent="0.25">
      <c r="A12" s="6" t="s">
        <v>17</v>
      </c>
      <c r="B12" s="22" t="s">
        <v>36</v>
      </c>
      <c r="C12" s="21">
        <v>560</v>
      </c>
      <c r="D12" s="7" t="s">
        <v>8</v>
      </c>
      <c r="E12" s="23"/>
      <c r="F12" s="15">
        <f t="shared" si="0"/>
        <v>0</v>
      </c>
      <c r="K12" s="5"/>
    </row>
    <row r="13" spans="1:11" ht="27.6" customHeight="1" x14ac:dyDescent="0.25">
      <c r="A13" s="6" t="s">
        <v>18</v>
      </c>
      <c r="B13" s="22" t="s">
        <v>37</v>
      </c>
      <c r="C13" s="21">
        <f>80*30</f>
        <v>2400</v>
      </c>
      <c r="D13" s="7" t="s">
        <v>10</v>
      </c>
      <c r="E13" s="23"/>
      <c r="F13" s="15">
        <f t="shared" si="0"/>
        <v>0</v>
      </c>
      <c r="K13" s="5"/>
    </row>
    <row r="14" spans="1:11" ht="38.25" x14ac:dyDescent="0.25">
      <c r="A14" s="6" t="s">
        <v>20</v>
      </c>
      <c r="B14" s="22" t="s">
        <v>58</v>
      </c>
      <c r="C14" s="28">
        <v>720</v>
      </c>
      <c r="D14" s="7" t="s">
        <v>38</v>
      </c>
      <c r="E14" s="23"/>
      <c r="F14" s="15">
        <f t="shared" si="0"/>
        <v>0</v>
      </c>
      <c r="K14" s="5"/>
    </row>
    <row r="15" spans="1:11" ht="27.6" customHeight="1" x14ac:dyDescent="0.25">
      <c r="A15" s="6" t="s">
        <v>41</v>
      </c>
      <c r="B15" s="6" t="s">
        <v>21</v>
      </c>
      <c r="C15" s="21">
        <v>1</v>
      </c>
      <c r="D15" s="7" t="s">
        <v>1</v>
      </c>
      <c r="E15" s="15"/>
      <c r="F15" s="15">
        <f t="shared" ref="F15" si="1">C15*E15</f>
        <v>0</v>
      </c>
      <c r="K15" s="5"/>
    </row>
    <row r="16" spans="1:11" ht="27.6" customHeight="1" x14ac:dyDescent="0.25">
      <c r="A16" s="6" t="s">
        <v>42</v>
      </c>
      <c r="B16" s="6" t="s">
        <v>22</v>
      </c>
      <c r="C16" s="21">
        <v>1</v>
      </c>
      <c r="D16" s="7" t="s">
        <v>1</v>
      </c>
      <c r="E16" s="15"/>
      <c r="F16" s="15">
        <f>E16</f>
        <v>0</v>
      </c>
      <c r="K16" s="5"/>
    </row>
    <row r="17" spans="1:11" ht="27.6" customHeight="1" x14ac:dyDescent="0.25">
      <c r="A17" s="6" t="s">
        <v>43</v>
      </c>
      <c r="B17" s="6" t="s">
        <v>39</v>
      </c>
      <c r="C17" s="21">
        <v>1</v>
      </c>
      <c r="D17" s="7" t="s">
        <v>1</v>
      </c>
      <c r="E17" s="15"/>
      <c r="F17" s="15">
        <f>E17</f>
        <v>0</v>
      </c>
      <c r="K17" s="5"/>
    </row>
    <row r="18" spans="1:11" ht="27.6" customHeight="1" x14ac:dyDescent="0.25">
      <c r="A18" s="6" t="s">
        <v>44</v>
      </c>
      <c r="B18" s="6" t="s">
        <v>40</v>
      </c>
      <c r="C18" s="21">
        <v>1</v>
      </c>
      <c r="D18" s="7" t="s">
        <v>1</v>
      </c>
      <c r="E18" s="15"/>
      <c r="F18" s="15">
        <f>E18</f>
        <v>0</v>
      </c>
      <c r="K18" s="5"/>
    </row>
    <row r="19" spans="1:11" ht="27.6" customHeight="1" x14ac:dyDescent="0.25">
      <c r="A19" s="29" t="s">
        <v>47</v>
      </c>
      <c r="B19" s="30" t="s">
        <v>50</v>
      </c>
      <c r="C19" s="28">
        <v>845</v>
      </c>
      <c r="D19" s="31" t="s">
        <v>48</v>
      </c>
      <c r="E19" s="23"/>
      <c r="F19" s="15">
        <f t="shared" ref="F19:F20" si="2">E19*C19</f>
        <v>0</v>
      </c>
      <c r="K19" s="5"/>
    </row>
    <row r="20" spans="1:11" ht="25.5" x14ac:dyDescent="0.25">
      <c r="A20" s="29" t="s">
        <v>49</v>
      </c>
      <c r="B20" s="30" t="s">
        <v>52</v>
      </c>
      <c r="C20" s="28">
        <v>172</v>
      </c>
      <c r="D20" s="31" t="s">
        <v>48</v>
      </c>
      <c r="E20" s="23"/>
      <c r="F20" s="15">
        <f t="shared" si="2"/>
        <v>0</v>
      </c>
      <c r="K20" s="5"/>
    </row>
    <row r="21" spans="1:11" ht="25.5" x14ac:dyDescent="0.25">
      <c r="A21" s="29" t="s">
        <v>51</v>
      </c>
      <c r="B21" s="30" t="s">
        <v>53</v>
      </c>
      <c r="C21" s="28">
        <v>172</v>
      </c>
      <c r="D21" s="31" t="s">
        <v>8</v>
      </c>
      <c r="E21" s="23"/>
      <c r="F21" s="15">
        <f t="shared" ref="F21" si="3">E21*C21</f>
        <v>0</v>
      </c>
      <c r="K21" s="5"/>
    </row>
    <row r="22" spans="1:11" ht="20.100000000000001" customHeight="1" thickBot="1" x14ac:dyDescent="0.3">
      <c r="A22" s="8" t="s">
        <v>54</v>
      </c>
      <c r="B22" s="9"/>
      <c r="C22" s="10"/>
      <c r="D22" s="10"/>
      <c r="E22" s="8"/>
      <c r="F22" s="8"/>
    </row>
    <row r="23" spans="1:11" ht="20.100000000000001" customHeight="1" thickBot="1" x14ac:dyDescent="0.3">
      <c r="A23" s="32" t="s">
        <v>57</v>
      </c>
      <c r="B23" s="9"/>
      <c r="C23" s="10"/>
      <c r="D23" s="10"/>
      <c r="E23" s="9" t="s">
        <v>23</v>
      </c>
      <c r="F23" s="19">
        <f>SUM(F4:F21)</f>
        <v>0</v>
      </c>
    </row>
    <row r="24" spans="1:11" ht="20.100000000000001" customHeight="1" x14ac:dyDescent="0.25">
      <c r="A24" s="8"/>
      <c r="B24" s="9"/>
      <c r="C24" s="10"/>
      <c r="D24" s="10"/>
      <c r="E24" s="9"/>
      <c r="F24" s="9"/>
    </row>
    <row r="25" spans="1:11" ht="20.100000000000001" customHeight="1" x14ac:dyDescent="0.25">
      <c r="A25" s="8"/>
      <c r="B25" s="6" t="s">
        <v>24</v>
      </c>
      <c r="C25" s="24">
        <v>0</v>
      </c>
      <c r="D25" s="7" t="s">
        <v>25</v>
      </c>
      <c r="E25" s="6"/>
      <c r="F25" s="20">
        <f>$F$23*(C25/100)</f>
        <v>0</v>
      </c>
    </row>
    <row r="26" spans="1:11" ht="20.100000000000001" customHeight="1" x14ac:dyDescent="0.25">
      <c r="A26" s="8"/>
      <c r="B26" s="6" t="s">
        <v>26</v>
      </c>
      <c r="C26" s="24">
        <v>0</v>
      </c>
      <c r="D26" s="7" t="s">
        <v>25</v>
      </c>
      <c r="E26" s="6"/>
      <c r="F26" s="20">
        <f t="shared" ref="F26:F27" si="4">$F$23*(C26/100)</f>
        <v>0</v>
      </c>
    </row>
    <row r="27" spans="1:11" ht="20.100000000000001" customHeight="1" x14ac:dyDescent="0.25">
      <c r="A27" s="8"/>
      <c r="B27" s="6" t="s">
        <v>27</v>
      </c>
      <c r="C27" s="24">
        <v>0</v>
      </c>
      <c r="D27" s="7" t="s">
        <v>25</v>
      </c>
      <c r="E27" s="6"/>
      <c r="F27" s="20">
        <f t="shared" si="4"/>
        <v>0</v>
      </c>
    </row>
    <row r="28" spans="1:11" ht="20.100000000000001" customHeight="1" thickBot="1" x14ac:dyDescent="0.3">
      <c r="A28" s="8"/>
      <c r="B28" s="9"/>
      <c r="C28" s="10"/>
      <c r="D28" s="10"/>
      <c r="E28" s="9"/>
      <c r="F28" s="9"/>
    </row>
    <row r="29" spans="1:11" ht="20.100000000000001" customHeight="1" thickBot="1" x14ac:dyDescent="0.3">
      <c r="A29" s="8"/>
      <c r="B29" s="14" t="s">
        <v>28</v>
      </c>
      <c r="C29" s="10"/>
      <c r="D29" s="10"/>
      <c r="E29" s="9"/>
      <c r="F29" s="19">
        <f>SUM(F23:F27)</f>
        <v>0</v>
      </c>
    </row>
    <row r="30" spans="1:11" ht="20.100000000000001" customHeight="1" x14ac:dyDescent="0.25">
      <c r="A30" s="8"/>
      <c r="B30" s="11"/>
      <c r="C30" s="12"/>
      <c r="D30" s="12"/>
      <c r="E30" s="13"/>
      <c r="F30" s="13"/>
    </row>
    <row r="31" spans="1:11" x14ac:dyDescent="0.25">
      <c r="A31" s="13"/>
      <c r="B31" s="13"/>
      <c r="C31" s="12"/>
      <c r="D31" s="12"/>
      <c r="E31" s="13"/>
      <c r="F31" s="13"/>
    </row>
  </sheetData>
  <sheetProtection sheet="1" objects="1" scenarios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CF644C38BEB344C98E2A94A572A7809" ma:contentTypeVersion="16" ma:contentTypeDescription="Een nieuw document maken." ma:contentTypeScope="" ma:versionID="f9b0148d6f5626199e159afb4b9b7bd7">
  <xsd:schema xmlns:xsd="http://www.w3.org/2001/XMLSchema" xmlns:xs="http://www.w3.org/2001/XMLSchema" xmlns:p="http://schemas.microsoft.com/office/2006/metadata/properties" xmlns:ns2="a0cf0202-a5c5-484a-8f56-a5c31f00845a" xmlns:ns4="3455656b-0f67-48be-a062-90bbe7a7ad78" xmlns:ns5="46a375ff-72c7-4b65-aa84-1739c209c11f" targetNamespace="http://schemas.microsoft.com/office/2006/metadata/properties" ma:root="true" ma:fieldsID="2718fee008e9fbdceefe500e4a0912b0" ns2:_="" ns4:_="" ns5:_="">
    <xsd:import namespace="a0cf0202-a5c5-484a-8f56-a5c31f00845a"/>
    <xsd:import namespace="3455656b-0f67-48be-a062-90bbe7a7ad78"/>
    <xsd:import namespace="46a375ff-72c7-4b65-aa84-1739c209c11f"/>
    <xsd:element name="properties">
      <xsd:complexType>
        <xsd:sequence>
          <xsd:element name="documentManagement">
            <xsd:complexType>
              <xsd:all>
                <xsd:element ref="ns2:d6a0f0c0c0124d58878f9601e6ca6271" minOccurs="0"/>
                <xsd:element ref="ns4:TaxCatchAll" minOccurs="0"/>
                <xsd:element ref="ns2:SharedWithUsers" minOccurs="0"/>
                <xsd:element ref="ns2:SharedWithDetails" minOccurs="0"/>
                <xsd:element ref="ns5:MediaServiceMetadata" minOccurs="0"/>
                <xsd:element ref="ns5:MediaServiceFastMetadata" minOccurs="0"/>
                <xsd:element ref="ns5:MediaServiceSearchProperties" minOccurs="0"/>
                <xsd:element ref="ns5:MediaServiceObjectDetectorVersions" minOccurs="0"/>
                <xsd:element ref="ns5:MediaServiceDateTaken" minOccurs="0"/>
                <xsd:element ref="ns5:MediaServiceGenerationTime" minOccurs="0"/>
                <xsd:element ref="ns5:MediaServiceEventHashCode" minOccurs="0"/>
                <xsd:element ref="ns5:MediaLengthInSeconds" minOccurs="0"/>
                <xsd:element ref="ns5:lcf76f155ced4ddcb4097134ff3c332f" minOccurs="0"/>
                <xsd:element ref="ns5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cf0202-a5c5-484a-8f56-a5c31f00845a" elementFormDefault="qualified">
    <xsd:import namespace="http://schemas.microsoft.com/office/2006/documentManagement/types"/>
    <xsd:import namespace="http://schemas.microsoft.com/office/infopath/2007/PartnerControls"/>
    <xsd:element name="d6a0f0c0c0124d58878f9601e6ca6271" ma:index="8" ma:taxonomy="true" ma:internalName="d6a0f0c0c0124d58878f9601e6ca6271" ma:taxonomyFieldName="Afdelingnaam" ma:displayName="Afdelings Code" ma:default="1;#PPI|5380aa0e-a8ab-4a3d-bf73-9d74f369ec86" ma:fieldId="{d6a0f0c0-c012-4d58-878f-9601e6ca6271}" ma:sspId="2da67cf7-fe4b-4a66-9a0d-a2326cc296fa" ma:termSetId="da2320e2-c0d2-4cdf-b90e-811ed6c5114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11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55656b-0f67-48be-a062-90bbe7a7ad78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d104c921-d46d-4305-96fc-b8f95b383316}" ma:internalName="TaxCatchAll" ma:showField="CatchAllData" ma:web="3455656b-0f67-48be-a062-90bbe7a7ad7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a375ff-72c7-4b65-aa84-1739c209c11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2da67cf7-fe4b-4a66-9a0d-a2326cc296f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6a0f0c0c0124d58878f9601e6ca6271 xmlns="a0cf0202-a5c5-484a-8f56-a5c31f00845a">
      <Terms xmlns="http://schemas.microsoft.com/office/infopath/2007/PartnerControls">
        <TermInfo xmlns="http://schemas.microsoft.com/office/infopath/2007/PartnerControls">
          <TermName xmlns="http://schemas.microsoft.com/office/infopath/2007/PartnerControls">PPI</TermName>
          <TermId xmlns="http://schemas.microsoft.com/office/infopath/2007/PartnerControls">5380aa0e-a8ab-4a3d-bf73-9d74f369ec86</TermId>
        </TermInfo>
      </Terms>
    </d6a0f0c0c0124d58878f9601e6ca6271>
    <TaxCatchAll xmlns="3455656b-0f67-48be-a062-90bbe7a7ad78">
      <Value>1</Value>
    </TaxCatchAll>
    <lcf76f155ced4ddcb4097134ff3c332f xmlns="46a375ff-72c7-4b65-aa84-1739c209c11f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950299D-83B2-40E1-B3CE-DCD0D1A446B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0cf0202-a5c5-484a-8f56-a5c31f00845a"/>
    <ds:schemaRef ds:uri="3455656b-0f67-48be-a062-90bbe7a7ad78"/>
    <ds:schemaRef ds:uri="46a375ff-72c7-4b65-aa84-1739c209c11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D996830-D6BA-4384-BF95-140FEA134CCE}">
  <ds:schemaRefs>
    <ds:schemaRef ds:uri="http://schemas.microsoft.com/office/2006/metadata/properties"/>
    <ds:schemaRef ds:uri="http://schemas.microsoft.com/office/infopath/2007/PartnerControls"/>
    <ds:schemaRef ds:uri="a0cf0202-a5c5-484a-8f56-a5c31f00845a"/>
    <ds:schemaRef ds:uri="3455656b-0f67-48be-a062-90bbe7a7ad78"/>
    <ds:schemaRef ds:uri="46a375ff-72c7-4b65-aa84-1739c209c11f"/>
  </ds:schemaRefs>
</ds:datastoreItem>
</file>

<file path=customXml/itemProps3.xml><?xml version="1.0" encoding="utf-8"?>
<ds:datastoreItem xmlns:ds="http://schemas.openxmlformats.org/officeDocument/2006/customXml" ds:itemID="{BCB192CE-D6FB-4A98-991E-4EB0487A5438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15afceaf-645f-4533-9e57-d04c96d1a4b2}" enabled="1" method="Privileged" siteId="{bbc3bd55-2812-4652-96ae-ce7932a2e8b5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Inschrijfstaat (V2)</vt:lpstr>
      <vt:lpstr>'Inschrijfstaat (V2)'!_Hlk124852222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Uden, Kees van</dc:creator>
  <cp:keywords/>
  <dc:description/>
  <cp:lastModifiedBy>Beije, Maarten</cp:lastModifiedBy>
  <cp:revision/>
  <dcterms:created xsi:type="dcterms:W3CDTF">2023-01-30T12:32:40Z</dcterms:created>
  <dcterms:modified xsi:type="dcterms:W3CDTF">2025-07-09T11:11:29Z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0x0101004CF644C38BEB344C98E2A94A572A7809</vt:lpwstr>
  </property>
  <property fmtid="{D5CDD505-2E9C-101B-9397-08002B2CF9AE}" pid="3" name="Afdelingnaam">
    <vt:lpwstr>1;#PPI|5380aa0e-a8ab-4a3d-bf73-9d74f369ec86</vt:lpwstr>
  </property>
  <property fmtid="{D5CDD505-2E9C-101B-9397-08002B2CF9AE}" pid="4" name="MediaServiceImageTags">
    <vt:lpwstr/>
  </property>
</Properties>
</file>