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ThisWorkbook" defaultThemeVersion="166925"/>
  <mc:AlternateContent xmlns:mc="http://schemas.openxmlformats.org/markup-compatibility/2006">
    <mc:Choice Requires="x15">
      <x15ac:absPath xmlns:x15ac="http://schemas.microsoft.com/office/spreadsheetml/2010/11/ac" url="https://tauwgroup.sharepoint.com/sites/1301827/Shared Documents/General/04 Werkdocs/Aanbestedingsfase/Definitieve stukken/"/>
    </mc:Choice>
  </mc:AlternateContent>
  <xr:revisionPtr revIDLastSave="3" documentId="8_{DCDA067F-64D9-4891-BD0B-28BCF40DE1B5}" xr6:coauthVersionLast="47" xr6:coauthVersionMax="47" xr10:uidLastSave="{DD09AA59-0DD9-4486-B72E-9A37F9B9065F}"/>
  <bookViews>
    <workbookView xWindow="-108" yWindow="-108" windowWidth="23256" windowHeight="12576" xr2:uid="{DF95CD07-6A1D-4BFC-9754-C5C69A1C6B78}"/>
  </bookViews>
  <sheets>
    <sheet name="Prijzenblad" sheetId="3"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0" i="3" l="1"/>
  <c r="D30" i="3"/>
  <c r="E31" i="3"/>
  <c r="D29" i="3"/>
  <c r="E34" i="3" l="1"/>
  <c r="G34" i="3" s="1"/>
  <c r="D34" i="3"/>
  <c r="E33" i="3"/>
  <c r="G33" i="3" s="1"/>
  <c r="D33" i="3"/>
  <c r="G32" i="3"/>
  <c r="D32" i="3"/>
  <c r="G31" i="3"/>
  <c r="D31" i="3"/>
  <c r="G29" i="3"/>
  <c r="E28" i="3"/>
  <c r="G28" i="3" s="1"/>
  <c r="D28" i="3"/>
  <c r="E27" i="3"/>
  <c r="G27" i="3" s="1"/>
  <c r="D27" i="3"/>
  <c r="E26" i="3"/>
  <c r="G26" i="3" s="1"/>
  <c r="D26" i="3"/>
  <c r="E25" i="3"/>
  <c r="G25" i="3" s="1"/>
  <c r="D25" i="3"/>
  <c r="E24" i="3"/>
  <c r="G24" i="3" s="1"/>
  <c r="D24" i="3"/>
  <c r="G23" i="3"/>
  <c r="D23" i="3"/>
  <c r="E22" i="3"/>
  <c r="G22" i="3" s="1"/>
  <c r="D22" i="3"/>
  <c r="G36" i="3" l="1"/>
</calcChain>
</file>

<file path=xl/sharedStrings.xml><?xml version="1.0" encoding="utf-8"?>
<sst xmlns="http://schemas.openxmlformats.org/spreadsheetml/2006/main" count="61" uniqueCount="50">
  <si>
    <t>Bijlage 4: Prijzenblad</t>
  </si>
  <si>
    <t>Aanbesteding Bouwteam Broedeilanden Markiezaat</t>
  </si>
  <si>
    <t>Aanbestedingskenmerk</t>
  </si>
  <si>
    <t>Invulinstructie</t>
  </si>
  <si>
    <t>Alle prijzen dienen ingevuld te worden in euro</t>
  </si>
  <si>
    <t xml:space="preserve">Alle prijzen dienen ingevuld te worden exclusief BTW en inclusief overige belastingen en heffingen </t>
  </si>
  <si>
    <t xml:space="preserve">Dit prijzenblad dient ingevuld te worden voor alle gevraagde onderdelen / prijscomponenten </t>
  </si>
  <si>
    <t>Dit prijzenblad dient digitaal ingevuld, geprint en vervolgens rechtsgeldig ondertekend te worden</t>
  </si>
  <si>
    <t>De geoffreerde prijzen gelden zonder enig voorbehoud en zijn gebaseerd op de offerteaanvraag. De in te vullen prijzen dienen de volledige werkzaamheden en/of dienstverlening en/of leveringen te omvatten. Niet in de prijs opgenomen kosten zullen niet worden vergoed, tenzij nadrukkelijk anders aangegeven in de offerteaanvraag.</t>
  </si>
  <si>
    <t xml:space="preserve">De geoffreerde prijzen gelden in geval van gunning gedurende de gehele looptijd inclusief optionele verlengingen van de overeenkomst, tenzij in de offerteaanvraag nadrukkelijk mogelijkheid tot een (periodieke) indexering van de prijzen is opgenomen </t>
  </si>
  <si>
    <t>Dit prijzenblad dient rechtsgeldig ondertekend te worden door een vertegenwoordigingsbevoegd persoon van uw onderneming</t>
  </si>
  <si>
    <r>
      <t xml:space="preserve">Legenda 
</t>
    </r>
    <r>
      <rPr>
        <sz val="11"/>
        <color rgb="FF000000"/>
        <rFont val="Calibri"/>
      </rPr>
      <t xml:space="preserve">Tijdens de bouwteamfases zijn verschillende rollen onderschreven, welke verdeeld moeten worden aan de juiste medewerkers van de aannemer. Om dit onderscheid te verduidelijken, is er onderscheid gemaakt tussen junioren, medioren en senioren. De voorwaarde die bij de rol hoort is in tarief leidend. Er kan dus in principe geen extra budget vrijgemaakt worden door een senior in te zetten in plaats van een medior. </t>
    </r>
  </si>
  <si>
    <r>
      <rPr>
        <i/>
        <sz val="11"/>
        <color theme="1"/>
        <rFont val="Calibri"/>
        <family val="2"/>
        <scheme val="minor"/>
      </rPr>
      <t>Junior</t>
    </r>
    <r>
      <rPr>
        <sz val="11"/>
        <color theme="1"/>
        <rFont val="Calibri"/>
        <family val="2"/>
        <scheme val="minor"/>
      </rPr>
      <t xml:space="preserve">
Neemt actief deel, zoekt actief contact, geeft aan wat de eigen deskundigheid is en grenzen zijn, heeft oog voor belangen, handelt, neemt actie, komst afspraken na, heef zelfvertrouwen, gaat uit van zichzelf, durft te vragen en te doen, is nieuwsgierig, vrij om te reflecteren, toont zich gedreven, houdt zich op de hoogte, zoekt bij tegenslag steun en hulp.</t>
    </r>
  </si>
  <si>
    <r>
      <rPr>
        <i/>
        <sz val="11"/>
        <color theme="1"/>
        <rFont val="Calibri"/>
        <family val="2"/>
        <scheme val="minor"/>
      </rPr>
      <t xml:space="preserve">Medior
</t>
    </r>
    <r>
      <rPr>
        <sz val="11"/>
        <color theme="1"/>
        <rFont val="Calibri"/>
        <family val="2"/>
        <scheme val="minor"/>
      </rPr>
      <t>Gaat verplichtingen aan, initieert overleggen en afspraken, spreekt anderen aan, handelt bewust en gericht, signaleert, onderneemt acties, levert, ziet verbanden, stelt zaken ter discussie, is vrij en open, trekt onderbouwde conclusies en toetst deze, deelt eigen grenzen en betrekt anderen, instaat zichzelf aan het werk te houden, weet zich in te passen en toont zichzelf op authentieke wijze, is goed op de hoogte, reflecteert en kan dit duiden, zoekt niet direct steun bij tegenslag en lost eerst zelf op</t>
    </r>
  </si>
  <si>
    <r>
      <rPr>
        <i/>
        <sz val="11"/>
        <color theme="1"/>
        <rFont val="Calibri"/>
        <family val="2"/>
        <scheme val="minor"/>
      </rPr>
      <t xml:space="preserve">Senior
</t>
    </r>
    <r>
      <rPr>
        <sz val="11"/>
        <color theme="1"/>
        <rFont val="Calibri"/>
        <family val="2"/>
        <scheme val="minor"/>
      </rPr>
      <t>Begeleidt en leidt anderen, pakt ook taken op buiten de eigen directe rol, creëert draagvlak, betrekt anderen, definieert eigen initiatieven en voert deze uit, overziet de samenhang, heeft zeggingskracht, bepaalt, in staat zichzelf en collega's aan het werk te houden, reflecteert en deelt dit met anderen en nodigt hen uit, zichtbaar, authentiek, neemt verantwoording en beslissingen, is volledig op de hoogte, heeft reputatie, zoekt bij tegenslag naar oplossingen.</t>
    </r>
  </si>
  <si>
    <t>Prijzenblad</t>
  </si>
  <si>
    <t xml:space="preserve">Prijscomponent </t>
  </si>
  <si>
    <t>Bouwteam</t>
  </si>
  <si>
    <t>Minimaal vereiste functie</t>
  </si>
  <si>
    <t>Minimaal tarief</t>
  </si>
  <si>
    <t>Maximaal tarief</t>
  </si>
  <si>
    <t>Fictief aantal uren</t>
  </si>
  <si>
    <t>Gekozen tarief aannemer</t>
  </si>
  <si>
    <t>Totaal bedrag</t>
  </si>
  <si>
    <t xml:space="preserve">Omgevingsmanager </t>
  </si>
  <si>
    <t>Medior</t>
  </si>
  <si>
    <t xml:space="preserve">Projectleider </t>
  </si>
  <si>
    <t xml:space="preserve">Technisch manager / ontwerpleider </t>
  </si>
  <si>
    <t>Bestekschrijver/ calculator</t>
  </si>
  <si>
    <t>Tekenaar / ontwerper</t>
  </si>
  <si>
    <t xml:space="preserve">Specialist / Adviseur </t>
  </si>
  <si>
    <t>Senior</t>
  </si>
  <si>
    <t>Constructeur</t>
  </si>
  <si>
    <t xml:space="preserve">Uitvoerder </t>
  </si>
  <si>
    <t xml:space="preserve">Vergunningenexpert </t>
  </si>
  <si>
    <t>Ondersteuning projectmanagement</t>
  </si>
  <si>
    <t xml:space="preserve">Administratieve ondersteuning </t>
  </si>
  <si>
    <t>Junior</t>
  </si>
  <si>
    <t>Fictieve inschrijfsom</t>
  </si>
  <si>
    <t xml:space="preserve"> * Deze tarieven zijn all-in dus onder andere maar niet uitsluitend inclusief AK, WR, reiskosten, apparatuur, software</t>
  </si>
  <si>
    <t>Gedaan te …………………………………………….........   Op  ..…………………................... (plaats en datum) </t>
  </si>
  <si>
    <t>De Inschrijver(s), </t>
  </si>
  <si>
    <t>A) ………………………………………………………………………………………................. (handtekening) </t>
  </si>
  <si>
    <t>    ………………………….......……………………………........………………………………… (naam en functie) </t>
  </si>
  <si>
    <t>B) …………………………………….....…………………….........……………………………… (handtekening) </t>
  </si>
  <si>
    <t>    ………………………………………….................…………………………………………… (naam en functie) </t>
  </si>
  <si>
    <t>C) ………………………………………................……………………………………………… (handtekening) </t>
  </si>
  <si>
    <t>    ……………………………………….................……………………………………………… (naam en functie) </t>
  </si>
  <si>
    <t>In te vullen tarievenlijst Bouwteam Broedeilanden Markiezaat</t>
  </si>
  <si>
    <t>Geotechneut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</si>
</sst>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9" x14ac:knownFonts="1">
    <font>
      <sz val="11"/>
      <color theme="1"/>
      <name val="Calibri"/>
      <family val="2"/>
      <scheme val="minor"/>
    </font>
    <font>
      <b/>
      <sz val="11"/>
      <color theme="1"/>
      <name val="Calibri"/>
      <family val="2"/>
      <scheme val="minor"/>
    </font>
    <font>
      <b/>
      <sz val="20"/>
      <color theme="1"/>
      <name val="Calibri"/>
      <family val="2"/>
      <scheme val="minor"/>
    </font>
    <font>
      <b/>
      <sz val="14"/>
      <color theme="1"/>
      <name val="Calibri"/>
      <family val="2"/>
      <scheme val="minor"/>
    </font>
    <font>
      <i/>
      <sz val="11"/>
      <color theme="1"/>
      <name val="Calibri"/>
      <family val="2"/>
      <scheme val="minor"/>
    </font>
    <font>
      <b/>
      <sz val="11"/>
      <color rgb="FF000000"/>
      <name val="Calibri"/>
    </font>
    <font>
      <sz val="11"/>
      <color rgb="FF000000"/>
      <name val="Calibri"/>
    </font>
    <font>
      <sz val="12"/>
      <color theme="1"/>
      <name val="Calibri"/>
      <family val="2"/>
      <scheme val="minor"/>
    </font>
    <font>
      <b/>
      <sz val="11"/>
      <color rgb="FF000000"/>
      <name val="Calibri"/>
      <scheme val="minor"/>
    </font>
  </fonts>
  <fills count="3">
    <fill>
      <patternFill patternType="none"/>
    </fill>
    <fill>
      <patternFill patternType="gray125"/>
    </fill>
    <fill>
      <patternFill patternType="solid">
        <fgColor theme="8"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8">
    <xf numFmtId="0" fontId="0" fillId="0" borderId="0" xfId="0"/>
    <xf numFmtId="0" fontId="0" fillId="2" borderId="1" xfId="0" applyFill="1" applyBorder="1"/>
    <xf numFmtId="0" fontId="1" fillId="2" borderId="1" xfId="0" applyFont="1" applyFill="1" applyBorder="1"/>
    <xf numFmtId="44" fontId="0" fillId="2" borderId="1" xfId="0" applyNumberFormat="1" applyFill="1" applyBorder="1"/>
    <xf numFmtId="0" fontId="1" fillId="2" borderId="1" xfId="0" applyFont="1" applyFill="1" applyBorder="1" applyAlignment="1">
      <alignment wrapText="1"/>
    </xf>
    <xf numFmtId="1" fontId="0" fillId="2" borderId="1" xfId="0" applyNumberFormat="1" applyFill="1" applyBorder="1"/>
    <xf numFmtId="0" fontId="0" fillId="2" borderId="1" xfId="0" applyFill="1" applyBorder="1" applyAlignment="1">
      <alignment wrapText="1"/>
    </xf>
    <xf numFmtId="0" fontId="0" fillId="0" borderId="0" xfId="0" applyAlignment="1">
      <alignment horizontal="left" wrapText="1"/>
    </xf>
    <xf numFmtId="0" fontId="1" fillId="0" borderId="0" xfId="0" applyFont="1"/>
    <xf numFmtId="0" fontId="1" fillId="0" borderId="0" xfId="0" applyFont="1" applyAlignment="1">
      <alignment wrapText="1"/>
    </xf>
    <xf numFmtId="0" fontId="7" fillId="0" borderId="0" xfId="0" applyFont="1"/>
    <xf numFmtId="0" fontId="7" fillId="0" borderId="0" xfId="0" applyFont="1" applyAlignment="1">
      <alignment wrapText="1"/>
    </xf>
    <xf numFmtId="0" fontId="8" fillId="0" borderId="0" xfId="0" applyFont="1"/>
    <xf numFmtId="0" fontId="0" fillId="0" borderId="0" xfId="0" applyAlignment="1">
      <alignment horizontal="left" wrapText="1"/>
    </xf>
    <xf numFmtId="0" fontId="0" fillId="0" borderId="0" xfId="0"/>
    <xf numFmtId="49" fontId="2" fillId="0" borderId="0" xfId="0" applyNumberFormat="1" applyFont="1"/>
    <xf numFmtId="0" fontId="1" fillId="2" borderId="0" xfId="0" applyFont="1" applyFill="1"/>
    <xf numFmtId="0" fontId="3" fillId="2" borderId="0" xfId="0" applyFont="1" applyFill="1" applyAlignment="1">
      <alignment horizontal="center"/>
    </xf>
    <xf numFmtId="0" fontId="0" fillId="0" borderId="0" xfId="0" applyAlignment="1">
      <alignment horizontal="center"/>
    </xf>
    <xf numFmtId="0" fontId="1" fillId="2" borderId="1" xfId="0" applyFont="1" applyFill="1" applyBorder="1"/>
    <xf numFmtId="0" fontId="0" fillId="2" borderId="1" xfId="0" applyFill="1" applyBorder="1"/>
    <xf numFmtId="0" fontId="0" fillId="0" borderId="1" xfId="0" applyBorder="1"/>
    <xf numFmtId="0" fontId="0" fillId="2" borderId="2" xfId="0" applyFill="1" applyBorder="1"/>
    <xf numFmtId="0" fontId="0" fillId="0" borderId="3" xfId="0" applyBorder="1"/>
    <xf numFmtId="0" fontId="0" fillId="0" borderId="4" xfId="0" applyBorder="1"/>
    <xf numFmtId="0" fontId="5" fillId="0" borderId="0" xfId="0" applyFont="1" applyAlignment="1">
      <alignment horizontal="left" wrapText="1"/>
    </xf>
    <xf numFmtId="0" fontId="3" fillId="2" borderId="1" xfId="0" applyFont="1" applyFill="1" applyBorder="1" applyAlignment="1">
      <alignment horizontal="left"/>
    </xf>
    <xf numFmtId="0" fontId="1" fillId="2"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16B9-386A-4B7E-BDF6-67353A9E3DF6}">
  <sheetPr codeName="Sheet2">
    <pageSetUpPr fitToPage="1"/>
  </sheetPr>
  <dimension ref="A1:G46"/>
  <sheetViews>
    <sheetView tabSelected="1" workbookViewId="0">
      <selection activeCell="F26" sqref="F26"/>
    </sheetView>
  </sheetViews>
  <sheetFormatPr defaultRowHeight="14.4" x14ac:dyDescent="0.3"/>
  <cols>
    <col min="1" max="1" width="32.5546875" customWidth="1"/>
    <col min="2" max="2" width="15.44140625" customWidth="1"/>
    <col min="3" max="3" width="12" customWidth="1"/>
    <col min="4" max="5" width="12.33203125" customWidth="1"/>
    <col min="6" max="6" width="16.33203125" customWidth="1"/>
    <col min="7" max="7" width="23.33203125" customWidth="1"/>
  </cols>
  <sheetData>
    <row r="1" spans="1:7" ht="26.4" customHeight="1" x14ac:dyDescent="0.5">
      <c r="A1" s="15" t="s">
        <v>0</v>
      </c>
      <c r="B1" s="14"/>
      <c r="C1" s="14"/>
      <c r="D1" s="14"/>
      <c r="E1" s="14"/>
      <c r="F1" s="14"/>
      <c r="G1" s="14"/>
    </row>
    <row r="2" spans="1:7" x14ac:dyDescent="0.3">
      <c r="A2" s="16" t="s">
        <v>1</v>
      </c>
      <c r="B2" s="14"/>
      <c r="C2" s="14"/>
      <c r="D2" s="14"/>
      <c r="E2" s="14"/>
      <c r="F2" s="14"/>
      <c r="G2" s="14"/>
    </row>
    <row r="3" spans="1:7" x14ac:dyDescent="0.3">
      <c r="A3" s="16" t="s">
        <v>2</v>
      </c>
      <c r="B3" s="14"/>
      <c r="C3" s="14"/>
      <c r="D3" s="14"/>
      <c r="E3" s="14"/>
      <c r="F3" s="14"/>
      <c r="G3" s="14"/>
    </row>
    <row r="4" spans="1:7" ht="18" x14ac:dyDescent="0.35">
      <c r="A4" s="17" t="s">
        <v>3</v>
      </c>
      <c r="B4" s="18"/>
      <c r="C4" s="14"/>
      <c r="D4" s="14"/>
      <c r="E4" s="14"/>
      <c r="F4" s="14"/>
      <c r="G4" s="14"/>
    </row>
    <row r="5" spans="1:7" x14ac:dyDescent="0.3">
      <c r="A5" s="13" t="s">
        <v>4</v>
      </c>
      <c r="B5" s="13"/>
      <c r="C5" s="14"/>
      <c r="D5" s="14"/>
      <c r="E5" s="14"/>
      <c r="F5" s="14"/>
      <c r="G5" s="14"/>
    </row>
    <row r="6" spans="1:7" x14ac:dyDescent="0.3">
      <c r="A6" s="13" t="s">
        <v>5</v>
      </c>
      <c r="B6" s="13"/>
      <c r="C6" s="14"/>
      <c r="D6" s="14"/>
      <c r="E6" s="14"/>
      <c r="F6" s="14"/>
      <c r="G6" s="14"/>
    </row>
    <row r="7" spans="1:7" x14ac:dyDescent="0.3">
      <c r="A7" s="13" t="s">
        <v>6</v>
      </c>
      <c r="B7" s="13"/>
      <c r="C7" s="14"/>
      <c r="D7" s="14"/>
      <c r="E7" s="14"/>
      <c r="F7" s="14"/>
      <c r="G7" s="14"/>
    </row>
    <row r="8" spans="1:7" x14ac:dyDescent="0.3">
      <c r="A8" s="13" t="s">
        <v>7</v>
      </c>
      <c r="B8" s="13"/>
      <c r="C8" s="14"/>
      <c r="D8" s="14"/>
      <c r="E8" s="14"/>
      <c r="F8" s="14"/>
      <c r="G8" s="14"/>
    </row>
    <row r="9" spans="1:7" ht="45" customHeight="1" x14ac:dyDescent="0.3">
      <c r="A9" s="13" t="s">
        <v>8</v>
      </c>
      <c r="B9" s="13"/>
      <c r="C9" s="14"/>
      <c r="D9" s="14"/>
      <c r="E9" s="14"/>
      <c r="F9" s="14"/>
      <c r="G9" s="14"/>
    </row>
    <row r="10" spans="1:7" ht="29.4" customHeight="1" x14ac:dyDescent="0.3">
      <c r="A10" s="13" t="s">
        <v>9</v>
      </c>
      <c r="B10" s="13"/>
      <c r="C10" s="14"/>
      <c r="D10" s="14"/>
      <c r="E10" s="14"/>
      <c r="F10" s="14"/>
      <c r="G10" s="14"/>
    </row>
    <row r="11" spans="1:7" x14ac:dyDescent="0.3">
      <c r="A11" s="13" t="s">
        <v>10</v>
      </c>
      <c r="B11" s="13"/>
      <c r="C11" s="14"/>
      <c r="D11" s="14"/>
      <c r="E11" s="14"/>
      <c r="F11" s="14"/>
      <c r="G11" s="14"/>
    </row>
    <row r="12" spans="1:7" x14ac:dyDescent="0.3">
      <c r="A12" s="13"/>
      <c r="B12" s="13"/>
      <c r="C12" s="14"/>
      <c r="D12" s="14"/>
      <c r="E12" s="14"/>
      <c r="F12" s="14"/>
      <c r="G12" s="14"/>
    </row>
    <row r="13" spans="1:7" x14ac:dyDescent="0.3">
      <c r="A13" s="25" t="s">
        <v>11</v>
      </c>
      <c r="B13" s="25"/>
      <c r="C13" s="14"/>
      <c r="D13" s="14"/>
      <c r="E13" s="14"/>
      <c r="F13" s="14"/>
      <c r="G13" s="14"/>
    </row>
    <row r="14" spans="1:7" ht="60.6" customHeight="1" x14ac:dyDescent="0.3">
      <c r="A14" s="13" t="s">
        <v>12</v>
      </c>
      <c r="B14" s="13"/>
      <c r="C14" s="14"/>
      <c r="D14" s="14"/>
      <c r="E14" s="14"/>
      <c r="F14" s="14"/>
      <c r="G14" s="14"/>
    </row>
    <row r="15" spans="1:7" ht="75" customHeight="1" x14ac:dyDescent="0.3">
      <c r="A15" s="13" t="s">
        <v>13</v>
      </c>
      <c r="B15" s="13"/>
      <c r="C15" s="14"/>
      <c r="D15" s="14"/>
      <c r="E15" s="14"/>
      <c r="F15" s="14"/>
      <c r="G15" s="14"/>
    </row>
    <row r="16" spans="1:7" ht="72.599999999999994" customHeight="1" x14ac:dyDescent="0.3">
      <c r="A16" s="13" t="s">
        <v>14</v>
      </c>
      <c r="B16" s="13"/>
      <c r="C16" s="14"/>
      <c r="D16" s="14"/>
      <c r="E16" s="14"/>
      <c r="F16" s="14"/>
      <c r="G16" s="14"/>
    </row>
    <row r="17" spans="1:7" x14ac:dyDescent="0.3">
      <c r="A17" s="7"/>
      <c r="B17" s="7"/>
    </row>
    <row r="18" spans="1:7" x14ac:dyDescent="0.3">
      <c r="A18" s="12" t="s">
        <v>48</v>
      </c>
      <c r="B18" s="9"/>
      <c r="C18" s="8"/>
      <c r="D18" s="8"/>
      <c r="E18" s="8"/>
    </row>
    <row r="19" spans="1:7" ht="18" x14ac:dyDescent="0.35">
      <c r="A19" s="26" t="s">
        <v>15</v>
      </c>
      <c r="B19" s="26"/>
      <c r="C19" s="26"/>
      <c r="D19" s="26"/>
      <c r="E19" s="26"/>
      <c r="F19" s="26"/>
      <c r="G19" s="26"/>
    </row>
    <row r="20" spans="1:7" x14ac:dyDescent="0.3">
      <c r="A20" s="27" t="s">
        <v>16</v>
      </c>
      <c r="B20" s="27"/>
      <c r="C20" s="27"/>
      <c r="D20" s="27"/>
      <c r="E20" s="27"/>
      <c r="F20" s="27"/>
      <c r="G20" s="27"/>
    </row>
    <row r="21" spans="1:7" ht="33" customHeight="1" x14ac:dyDescent="0.3">
      <c r="A21" s="2" t="s">
        <v>17</v>
      </c>
      <c r="B21" s="4" t="s">
        <v>18</v>
      </c>
      <c r="C21" s="4" t="s">
        <v>19</v>
      </c>
      <c r="D21" s="4" t="s">
        <v>20</v>
      </c>
      <c r="E21" s="4" t="s">
        <v>21</v>
      </c>
      <c r="F21" s="4" t="s">
        <v>22</v>
      </c>
      <c r="G21" s="2" t="s">
        <v>23</v>
      </c>
    </row>
    <row r="22" spans="1:7" x14ac:dyDescent="0.3">
      <c r="A22" s="1" t="s">
        <v>24</v>
      </c>
      <c r="B22" s="6" t="s">
        <v>25</v>
      </c>
      <c r="C22" s="3">
        <v>85</v>
      </c>
      <c r="D22" s="3">
        <f>MROUND($C22*125%,5)</f>
        <v>105</v>
      </c>
      <c r="E22" s="5">
        <f>40*2</f>
        <v>80</v>
      </c>
      <c r="F22" s="3"/>
      <c r="G22" s="3">
        <f>$E22*$F22</f>
        <v>0</v>
      </c>
    </row>
    <row r="23" spans="1:7" x14ac:dyDescent="0.3">
      <c r="A23" s="1" t="s">
        <v>26</v>
      </c>
      <c r="B23" s="6" t="s">
        <v>25</v>
      </c>
      <c r="C23" s="3">
        <v>95</v>
      </c>
      <c r="D23" s="3">
        <f t="shared" ref="D23:D34" si="0">MROUND($C23*125%,5)</f>
        <v>120</v>
      </c>
      <c r="E23" s="5">
        <v>160</v>
      </c>
      <c r="F23" s="3"/>
      <c r="G23" s="3">
        <f>$E23*$F23</f>
        <v>0</v>
      </c>
    </row>
    <row r="24" spans="1:7" x14ac:dyDescent="0.3">
      <c r="A24" s="1" t="s">
        <v>27</v>
      </c>
      <c r="B24" s="6" t="s">
        <v>25</v>
      </c>
      <c r="C24" s="3">
        <v>95</v>
      </c>
      <c r="D24" s="3">
        <f t="shared" si="0"/>
        <v>120</v>
      </c>
      <c r="E24" s="5">
        <f>20*8</f>
        <v>160</v>
      </c>
      <c r="F24" s="3"/>
      <c r="G24" s="3">
        <f t="shared" ref="G24:G34" si="1">$E24*$F24</f>
        <v>0</v>
      </c>
    </row>
    <row r="25" spans="1:7" x14ac:dyDescent="0.3">
      <c r="A25" s="1" t="s">
        <v>28</v>
      </c>
      <c r="B25" s="6" t="s">
        <v>25</v>
      </c>
      <c r="C25" s="3">
        <v>80</v>
      </c>
      <c r="D25" s="3">
        <f t="shared" si="0"/>
        <v>100</v>
      </c>
      <c r="E25" s="5">
        <f>4*32</f>
        <v>128</v>
      </c>
      <c r="F25" s="3"/>
      <c r="G25" s="3">
        <f t="shared" si="1"/>
        <v>0</v>
      </c>
    </row>
    <row r="26" spans="1:7" x14ac:dyDescent="0.3">
      <c r="A26" s="1" t="s">
        <v>29</v>
      </c>
      <c r="B26" s="6" t="s">
        <v>25</v>
      </c>
      <c r="C26" s="3">
        <v>80</v>
      </c>
      <c r="D26" s="3">
        <f t="shared" si="0"/>
        <v>100</v>
      </c>
      <c r="E26" s="5">
        <f>6*32</f>
        <v>192</v>
      </c>
      <c r="F26" s="3"/>
      <c r="G26" s="3">
        <f t="shared" si="1"/>
        <v>0</v>
      </c>
    </row>
    <row r="27" spans="1:7" x14ac:dyDescent="0.3">
      <c r="A27" s="1" t="s">
        <v>30</v>
      </c>
      <c r="B27" s="6" t="s">
        <v>25</v>
      </c>
      <c r="C27" s="3">
        <v>85</v>
      </c>
      <c r="D27" s="3">
        <f t="shared" si="0"/>
        <v>105</v>
      </c>
      <c r="E27" s="5">
        <f>12*8</f>
        <v>96</v>
      </c>
      <c r="F27" s="3"/>
      <c r="G27" s="3">
        <f>$E27*$F27</f>
        <v>0</v>
      </c>
    </row>
    <row r="28" spans="1:7" x14ac:dyDescent="0.3">
      <c r="A28" s="1" t="s">
        <v>30</v>
      </c>
      <c r="B28" s="6" t="s">
        <v>31</v>
      </c>
      <c r="C28" s="3">
        <v>95</v>
      </c>
      <c r="D28" s="3">
        <f t="shared" si="0"/>
        <v>120</v>
      </c>
      <c r="E28" s="5">
        <f>12*4</f>
        <v>48</v>
      </c>
      <c r="F28" s="3"/>
      <c r="G28" s="3">
        <f t="shared" ref="G28" si="2">$E28*$F28</f>
        <v>0</v>
      </c>
    </row>
    <row r="29" spans="1:7" x14ac:dyDescent="0.3">
      <c r="A29" s="1" t="s">
        <v>32</v>
      </c>
      <c r="B29" s="6" t="s">
        <v>25</v>
      </c>
      <c r="C29" s="3">
        <v>120</v>
      </c>
      <c r="D29" s="3">
        <f t="shared" si="0"/>
        <v>150</v>
      </c>
      <c r="E29" s="5">
        <v>48</v>
      </c>
      <c r="F29" s="3"/>
      <c r="G29" s="3">
        <f t="shared" si="1"/>
        <v>0</v>
      </c>
    </row>
    <row r="30" spans="1:7" x14ac:dyDescent="0.3">
      <c r="A30" s="1" t="s">
        <v>49</v>
      </c>
      <c r="B30" s="6" t="s">
        <v>25</v>
      </c>
      <c r="C30" s="3">
        <v>120</v>
      </c>
      <c r="D30" s="3">
        <f t="shared" si="0"/>
        <v>150</v>
      </c>
      <c r="E30" s="5">
        <v>96</v>
      </c>
      <c r="F30" s="3"/>
      <c r="G30" s="3">
        <f t="shared" si="1"/>
        <v>0</v>
      </c>
    </row>
    <row r="31" spans="1:7" x14ac:dyDescent="0.3">
      <c r="A31" s="1" t="s">
        <v>33</v>
      </c>
      <c r="B31" s="6" t="s">
        <v>25</v>
      </c>
      <c r="C31" s="3">
        <v>75</v>
      </c>
      <c r="D31" s="3">
        <f t="shared" si="0"/>
        <v>95</v>
      </c>
      <c r="E31" s="5">
        <f>20*2</f>
        <v>40</v>
      </c>
      <c r="F31" s="3"/>
      <c r="G31" s="3">
        <f t="shared" si="1"/>
        <v>0</v>
      </c>
    </row>
    <row r="32" spans="1:7" x14ac:dyDescent="0.3">
      <c r="A32" s="1" t="s">
        <v>34</v>
      </c>
      <c r="B32" s="6" t="s">
        <v>25</v>
      </c>
      <c r="C32" s="3">
        <v>80</v>
      </c>
      <c r="D32" s="3">
        <f t="shared" si="0"/>
        <v>100</v>
      </c>
      <c r="E32" s="5">
        <v>96</v>
      </c>
      <c r="F32" s="3"/>
      <c r="G32" s="3">
        <f t="shared" si="1"/>
        <v>0</v>
      </c>
    </row>
    <row r="33" spans="1:7" x14ac:dyDescent="0.3">
      <c r="A33" s="1" t="s">
        <v>35</v>
      </c>
      <c r="B33" s="6" t="s">
        <v>25</v>
      </c>
      <c r="C33" s="3">
        <v>70</v>
      </c>
      <c r="D33" s="3">
        <f t="shared" si="0"/>
        <v>90</v>
      </c>
      <c r="E33" s="5">
        <f>32*2</f>
        <v>64</v>
      </c>
      <c r="F33" s="3"/>
      <c r="G33" s="3">
        <f t="shared" si="1"/>
        <v>0</v>
      </c>
    </row>
    <row r="34" spans="1:7" x14ac:dyDescent="0.3">
      <c r="A34" s="1" t="s">
        <v>36</v>
      </c>
      <c r="B34" s="6" t="s">
        <v>37</v>
      </c>
      <c r="C34" s="3">
        <v>55</v>
      </c>
      <c r="D34" s="3">
        <f t="shared" si="0"/>
        <v>70</v>
      </c>
      <c r="E34" s="5">
        <f>32*2</f>
        <v>64</v>
      </c>
      <c r="F34" s="3"/>
      <c r="G34" s="3">
        <f t="shared" si="1"/>
        <v>0</v>
      </c>
    </row>
    <row r="35" spans="1:7" x14ac:dyDescent="0.3">
      <c r="A35" s="22"/>
      <c r="B35" s="23"/>
      <c r="C35" s="23"/>
      <c r="D35" s="23"/>
      <c r="E35" s="23"/>
      <c r="F35" s="23"/>
      <c r="G35" s="24"/>
    </row>
    <row r="36" spans="1:7" x14ac:dyDescent="0.3">
      <c r="A36" s="19" t="s">
        <v>38</v>
      </c>
      <c r="B36" s="19"/>
      <c r="C36" s="19"/>
      <c r="D36" s="20"/>
      <c r="E36" s="20"/>
      <c r="F36" s="20"/>
      <c r="G36" s="3">
        <f>SUM(G22:G34)</f>
        <v>0</v>
      </c>
    </row>
    <row r="37" spans="1:7" ht="22.2" customHeight="1" x14ac:dyDescent="0.3">
      <c r="A37" s="20" t="s">
        <v>39</v>
      </c>
      <c r="B37" s="21"/>
      <c r="C37" s="21"/>
      <c r="D37" s="21"/>
      <c r="E37" s="21"/>
      <c r="F37" s="21"/>
      <c r="G37" s="21"/>
    </row>
    <row r="38" spans="1:7" ht="30" customHeight="1" x14ac:dyDescent="0.3">
      <c r="A38" s="10" t="s">
        <v>40</v>
      </c>
      <c r="B38" s="11"/>
      <c r="C38" s="10"/>
    </row>
    <row r="39" spans="1:7" ht="30" customHeight="1" x14ac:dyDescent="0.3">
      <c r="A39" s="10" t="s">
        <v>41</v>
      </c>
      <c r="B39" s="11"/>
      <c r="C39" s="10"/>
    </row>
    <row r="40" spans="1:7" ht="30" customHeight="1" x14ac:dyDescent="0.3">
      <c r="A40" s="10"/>
      <c r="B40" s="11"/>
      <c r="C40" s="10"/>
    </row>
    <row r="41" spans="1:7" ht="30" customHeight="1" x14ac:dyDescent="0.3">
      <c r="A41" s="10" t="s">
        <v>42</v>
      </c>
      <c r="B41" s="11"/>
      <c r="C41" s="10"/>
    </row>
    <row r="42" spans="1:7" ht="30" customHeight="1" x14ac:dyDescent="0.3">
      <c r="A42" s="10" t="s">
        <v>43</v>
      </c>
      <c r="B42" s="11"/>
      <c r="C42" s="10"/>
    </row>
    <row r="43" spans="1:7" ht="30" customHeight="1" x14ac:dyDescent="0.3">
      <c r="A43" s="10" t="s">
        <v>44</v>
      </c>
      <c r="B43" s="11"/>
      <c r="C43" s="10"/>
    </row>
    <row r="44" spans="1:7" ht="30" customHeight="1" x14ac:dyDescent="0.3">
      <c r="A44" s="10" t="s">
        <v>45</v>
      </c>
      <c r="B44" s="11"/>
      <c r="C44" s="10"/>
    </row>
    <row r="45" spans="1:7" ht="30" customHeight="1" x14ac:dyDescent="0.3">
      <c r="A45" s="10" t="s">
        <v>46</v>
      </c>
      <c r="B45" s="11"/>
      <c r="C45" s="10"/>
    </row>
    <row r="46" spans="1:7" ht="30" customHeight="1" x14ac:dyDescent="0.3">
      <c r="A46" s="10" t="s">
        <v>47</v>
      </c>
      <c r="B46" s="11"/>
      <c r="C46" s="10"/>
    </row>
  </sheetData>
  <sheetProtection sheet="1" objects="1" scenarios="1"/>
  <protectedRanges>
    <protectedRange sqref="F22:F34" name="Range1"/>
  </protectedRanges>
  <mergeCells count="21">
    <mergeCell ref="A36:F36"/>
    <mergeCell ref="A37:G37"/>
    <mergeCell ref="A35:G35"/>
    <mergeCell ref="A13:G13"/>
    <mergeCell ref="A14:G14"/>
    <mergeCell ref="A15:G15"/>
    <mergeCell ref="A16:G16"/>
    <mergeCell ref="A19:G19"/>
    <mergeCell ref="A20:G20"/>
    <mergeCell ref="A12:G12"/>
    <mergeCell ref="A1:G1"/>
    <mergeCell ref="A2:G2"/>
    <mergeCell ref="A3:G3"/>
    <mergeCell ref="A4:G4"/>
    <mergeCell ref="A5:G5"/>
    <mergeCell ref="A6:G6"/>
    <mergeCell ref="A7:G7"/>
    <mergeCell ref="A8:G8"/>
    <mergeCell ref="A9:G9"/>
    <mergeCell ref="A10:G10"/>
    <mergeCell ref="A11:G11"/>
  </mergeCells>
  <pageMargins left="0.7" right="0.7" top="0.75" bottom="0.75" header="0.3" footer="0.3"/>
  <pageSetup paperSize="9" scale="70" fitToHeight="0" orientation="portrait" horizontalDpi="4294967293"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18fb7ef-e546-469d-987c-e7109b022322">
      <Terms xmlns="http://schemas.microsoft.com/office/infopath/2007/PartnerControls"/>
    </lcf76f155ced4ddcb4097134ff3c332f>
    <TaxCatchAll xmlns="9b3f0512-3ed2-4b6e-a43c-d792530825a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1224E28C795B64C92C5154A9C8E3227" ma:contentTypeVersion="11" ma:contentTypeDescription="Create a new document." ma:contentTypeScope="" ma:versionID="a1e7cefcd3029f1667e505ecef50ce33">
  <xsd:schema xmlns:xsd="http://www.w3.org/2001/XMLSchema" xmlns:xs="http://www.w3.org/2001/XMLSchema" xmlns:p="http://schemas.microsoft.com/office/2006/metadata/properties" xmlns:ns2="718fb7ef-e546-469d-987c-e7109b022322" xmlns:ns3="9b3f0512-3ed2-4b6e-a43c-d792530825a3" targetNamespace="http://schemas.microsoft.com/office/2006/metadata/properties" ma:root="true" ma:fieldsID="03a8833c6a870679de14a268bbf30e90" ns2:_="" ns3:_="">
    <xsd:import namespace="718fb7ef-e546-469d-987c-e7109b022322"/>
    <xsd:import namespace="9b3f0512-3ed2-4b6e-a43c-d792530825a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8fb7ef-e546-469d-987c-e7109b02232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246dbd4f-3803-4de9-8cc1-1d91ce69ba49"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b3f0512-3ed2-4b6e-a43c-d792530825a3"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134ac475-07d6-4498-9eef-605e1c093fc8}" ma:internalName="TaxCatchAll" ma:showField="CatchAllData" ma:web="9b3f0512-3ed2-4b6e-a43c-d792530825a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879491F-4B75-4AF1-9BC5-26367FA1AB84}">
  <ds:schemaRefs>
    <ds:schemaRef ds:uri="http://schemas.microsoft.com/office/2006/metadata/properties"/>
    <ds:schemaRef ds:uri="http://schemas.microsoft.com/office/infopath/2007/PartnerControls"/>
    <ds:schemaRef ds:uri="9b91769c-1066-4441-aa1b-2533c83cb776"/>
    <ds:schemaRef ds:uri="dc76dee2-7e37-49b0-bcb5-ceef7d9be996"/>
    <ds:schemaRef ds:uri="718fb7ef-e546-469d-987c-e7109b022322"/>
    <ds:schemaRef ds:uri="9b3f0512-3ed2-4b6e-a43c-d792530825a3"/>
  </ds:schemaRefs>
</ds:datastoreItem>
</file>

<file path=customXml/itemProps2.xml><?xml version="1.0" encoding="utf-8"?>
<ds:datastoreItem xmlns:ds="http://schemas.openxmlformats.org/officeDocument/2006/customXml" ds:itemID="{1169DC29-E9C6-4E10-93B4-6E83A43A31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8fb7ef-e546-469d-987c-e7109b022322"/>
    <ds:schemaRef ds:uri="9b3f0512-3ed2-4b6e-a43c-d792530825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F715807-5C31-4E67-9850-F755C44BC6E9}">
  <ds:schemaRefs>
    <ds:schemaRef ds:uri="http://schemas.microsoft.com/sharepoint/v3/contenttype/forms"/>
  </ds:schemaRefs>
</ds:datastoreItem>
</file>

<file path=docMetadata/LabelInfo.xml><?xml version="1.0" encoding="utf-8"?>
<clbl:labelList xmlns:clbl="http://schemas.microsoft.com/office/2020/mipLabelMetadata">
  <clbl:label id="{a9274667-2493-46b3-beaa-d7b77e1cb63a}" enabled="0" method="" siteId="{a9274667-2493-46b3-beaa-d7b77e1cb63a}"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Amber Snellenburg</dc:creator>
  <cp:keywords/>
  <dc:description/>
  <cp:lastModifiedBy>Arno Hoevink</cp:lastModifiedBy>
  <cp:revision/>
  <dcterms:created xsi:type="dcterms:W3CDTF">2020-03-10T15:25:34Z</dcterms:created>
  <dcterms:modified xsi:type="dcterms:W3CDTF">2025-06-16T10:28:40Z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0x01010011224E28C795B64C92C5154A9C8E3227</vt:lpwstr>
  </property>
  <property fmtid="{D5CDD505-2E9C-101B-9397-08002B2CF9AE}" pid="3" name="MediaServiceImageTags">
    <vt:lpwstr/>
  </property>
  <property fmtid="{D5CDD505-2E9C-101B-9397-08002B2CF9AE}" pid="4" name="Order">
    <vt:r8>280900</vt:r8>
  </property>
  <property fmtid="{D5CDD505-2E9C-101B-9397-08002B2CF9AE}" pid="5" name="xd_Signature">
    <vt:bool>false</vt:bool>
  </property>
  <property fmtid="{D5CDD505-2E9C-101B-9397-08002B2CF9AE}" pid="6" name="xd_ProgID">
    <vt:lpwstr/>
  </property>
  <property fmtid="{D5CDD505-2E9C-101B-9397-08002B2CF9AE}" pid="7" name="_ExtendedDescription">
    <vt:lpwstr/>
  </property>
  <property fmtid="{D5CDD505-2E9C-101B-9397-08002B2CF9AE}" pid="8" name="TriggerFlowInfo">
    <vt:lpwstr/>
  </property>
  <property fmtid="{D5CDD505-2E9C-101B-9397-08002B2CF9AE}" pid="9" name="ComplianceAssetId">
    <vt:lpwstr/>
  </property>
  <property fmtid="{D5CDD505-2E9C-101B-9397-08002B2CF9AE}" pid="10" name="TemplateUrl">
    <vt:lpwstr/>
  </property>
</Properties>
</file>