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Users\jacqu\Desktop\RTV Utrecht\"/>
    </mc:Choice>
  </mc:AlternateContent>
  <xr:revisionPtr revIDLastSave="0" documentId="8_{E72D6EE7-728A-48C9-9635-BABA4A4DC5FB}" xr6:coauthVersionLast="47" xr6:coauthVersionMax="47" xr10:uidLastSave="{00000000-0000-0000-0000-000000000000}"/>
  <bookViews>
    <workbookView xWindow="-110" yWindow="-110" windowWidth="19420" windowHeight="11500" xr2:uid="{06E890F5-352B-4D4C-918C-63459BCBCCC4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8" i="1" l="1"/>
  <c r="G37" i="1"/>
  <c r="G36" i="1"/>
  <c r="G35" i="1"/>
  <c r="F12" i="1"/>
</calcChain>
</file>

<file path=xl/sharedStrings.xml><?xml version="1.0" encoding="utf-8"?>
<sst xmlns="http://schemas.openxmlformats.org/spreadsheetml/2006/main" count="99" uniqueCount="81">
  <si>
    <t>B</t>
  </si>
  <si>
    <t>C</t>
  </si>
  <si>
    <t>D</t>
  </si>
  <si>
    <t>E</t>
  </si>
  <si>
    <t>F</t>
  </si>
  <si>
    <t>G</t>
  </si>
  <si>
    <t>H</t>
  </si>
  <si>
    <t>I</t>
  </si>
  <si>
    <t>J</t>
  </si>
  <si>
    <t>Automerk</t>
  </si>
  <si>
    <t>Type(nummer) of motor aanduiding</t>
  </si>
  <si>
    <t>Vermogen</t>
  </si>
  <si>
    <t>Aantal versnellingen</t>
  </si>
  <si>
    <t>Kleur</t>
  </si>
  <si>
    <t>Consumenten adviesprijs  incl. (metallic) lak</t>
  </si>
  <si>
    <t>Opslagpercentage in procenten (gemiddeld gewogen = maximaal 10%)</t>
  </si>
  <si>
    <t>Opslag in Euro</t>
  </si>
  <si>
    <t>Leasesommen per maand full operational lease inclusief BTW</t>
  </si>
  <si>
    <t>automaat</t>
  </si>
  <si>
    <t xml:space="preserve"> </t>
  </si>
  <si>
    <t>Peugeot</t>
  </si>
  <si>
    <t>208</t>
  </si>
  <si>
    <t>Gemiddelde waarde van deze voertuigen</t>
  </si>
  <si>
    <t>Gemiddeld opslagpercentage</t>
  </si>
  <si>
    <t>Maximale inschrijfsom</t>
  </si>
  <si>
    <t>Fictieve inschrijfsom:</t>
  </si>
  <si>
    <t>Wens 1 = 5%</t>
  </si>
  <si>
    <t>Volvo</t>
  </si>
  <si>
    <t>Volkswagen</t>
  </si>
  <si>
    <t>Skoda</t>
  </si>
  <si>
    <t>EX30</t>
  </si>
  <si>
    <t>Onyx Black</t>
  </si>
  <si>
    <t>Single Motor Essential</t>
  </si>
  <si>
    <t>ID.4</t>
  </si>
  <si>
    <t>Elroq</t>
  </si>
  <si>
    <t>Alure, Plug-in Hybrid, trekhaak, rubberen matten</t>
  </si>
  <si>
    <t xml:space="preserve"> Blanc OKENITE</t>
  </si>
  <si>
    <t>Hyundai</t>
  </si>
  <si>
    <t>Inster</t>
  </si>
  <si>
    <t>Atlas  White</t>
  </si>
  <si>
    <t>E-Motion, rubberen matten</t>
  </si>
  <si>
    <t>Tucson</t>
  </si>
  <si>
    <t>i-Motion Plug-in Hybrid, rubberen matten</t>
  </si>
  <si>
    <t>Renault</t>
  </si>
  <si>
    <t>5 e-tech electric</t>
  </si>
  <si>
    <t>Evolution, rubberen matten</t>
  </si>
  <si>
    <t>Blanc nacré</t>
  </si>
  <si>
    <t>200kW (272 pk)</t>
  </si>
  <si>
    <t>Selection</t>
  </si>
  <si>
    <t>125kW (170 pk)</t>
  </si>
  <si>
    <t>Moon White</t>
  </si>
  <si>
    <t>Enyaq coupé</t>
  </si>
  <si>
    <t>150 kW (204 pk)</t>
  </si>
  <si>
    <t>BYD</t>
  </si>
  <si>
    <t>Active</t>
  </si>
  <si>
    <t>Apricity White</t>
  </si>
  <si>
    <t>Limited Edition</t>
  </si>
  <si>
    <t>Glacier White Zwart</t>
  </si>
  <si>
    <t>Boost-FWD</t>
  </si>
  <si>
    <t>Snow White</t>
  </si>
  <si>
    <t>65kW (88 pk)</t>
  </si>
  <si>
    <t>145kW (197 pk)</t>
  </si>
  <si>
    <t>42kW (57 pk)</t>
  </si>
  <si>
    <t>50kW (68 pk)</t>
  </si>
  <si>
    <t>88kW (120 pk)</t>
  </si>
  <si>
    <t>185 kW (252 pk)</t>
  </si>
  <si>
    <t>110kW (150 pk)</t>
  </si>
  <si>
    <t>Lexus</t>
  </si>
  <si>
    <t>RZ</t>
  </si>
  <si>
    <t>Business Line 300e 2WD</t>
  </si>
  <si>
    <t>150kW (204 pk)</t>
  </si>
  <si>
    <t>Graphite Black Mettalic</t>
  </si>
  <si>
    <t>Toyota</t>
  </si>
  <si>
    <t>Aygo X</t>
  </si>
  <si>
    <t>Play 1.0 VVT-i 2WD</t>
  </si>
  <si>
    <t>52kW (72 pk)</t>
  </si>
  <si>
    <t>Pure White</t>
  </si>
  <si>
    <t>Style EV 50 kWh, wit, bandenreparatieset, rubberen matten</t>
  </si>
  <si>
    <t>Totale leasesom in Euro op basis van 60 maanden full operational lease inclusief BTW</t>
  </si>
  <si>
    <t>Dolphin Surf</t>
  </si>
  <si>
    <t>Seal U DM-i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</si>
</sst>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 &quot;€&quot;\ * #,##0_ ;_ &quot;€&quot;\ * \-#,##0_ ;_ &quot;€&quot;\ * &quot;-&quot;_ ;_ @_ "/>
    <numFmt numFmtId="44" formatCode="_ &quot;€&quot;\ * #,##0.00_ ;_ &quot;€&quot;\ * \-#,##0.00_ ;_ &quot;€&quot;\ * &quot;-&quot;??_ ;_ @_ "/>
    <numFmt numFmtId="164" formatCode="_(&quot;NAf.&quot;\ * #,##0.00_);_(&quot;NAf.&quot;\ * \(#,##0.00\);_(&quot;NAf.&quot;\ * &quot;-&quot;??_);_(@_)"/>
    <numFmt numFmtId="165" formatCode="_ [$€-413]\ * #,##0.00_ ;_ [$€-413]\ * \-#,##0.00_ ;_ [$€-413]\ * &quot;-&quot;??_ ;_ @_ "/>
    <numFmt numFmtId="166" formatCode="_([$€-2]\ * #,##0.00_);_([$€-2]\ * \(#,##0.00\);_([$€-2]\ * &quot;-&quot;??_);_(@_)"/>
    <numFmt numFmtId="167" formatCode="_ [$€-2]\ * #,##0.00_ ;_ [$€-2]\ * \-#,##0.00_ ;_ [$€-2]\ * &quot;-&quot;??_ ;_ @_ "/>
    <numFmt numFmtId="169" formatCode="_ &quot;€&quot;\ * #,##0.00_ ;_ &quot;€&quot;\ * \-#,##0.00_ ;_ &quot;€&quot;\ * &quot;-&quot;_ ;_ @_ "/>
  </numFmts>
  <fonts count="5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4">
    <xf numFmtId="0" fontId="0" fillId="0" borderId="0" xfId="0"/>
    <xf numFmtId="0" fontId="2" fillId="2" borderId="21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3" fillId="0" borderId="0" xfId="0" applyFont="1"/>
    <xf numFmtId="0" fontId="2" fillId="0" borderId="2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24" xfId="0" applyFont="1" applyBorder="1"/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42" fontId="3" fillId="0" borderId="5" xfId="0" applyNumberFormat="1" applyFont="1" applyBorder="1"/>
    <xf numFmtId="10" fontId="3" fillId="0" borderId="17" xfId="2" applyNumberFormat="1" applyFont="1" applyBorder="1" applyAlignment="1">
      <alignment horizontal="center"/>
    </xf>
    <xf numFmtId="44" fontId="3" fillId="0" borderId="19" xfId="0" applyNumberFormat="1" applyFont="1" applyBorder="1"/>
    <xf numFmtId="44" fontId="3" fillId="0" borderId="0" xfId="0" applyNumberFormat="1" applyFont="1"/>
    <xf numFmtId="0" fontId="3" fillId="0" borderId="24" xfId="0" applyFont="1" applyBorder="1"/>
    <xf numFmtId="0" fontId="3" fillId="0" borderId="5" xfId="0" applyFont="1" applyBorder="1" applyAlignment="1">
      <alignment horizontal="center"/>
    </xf>
    <xf numFmtId="10" fontId="3" fillId="4" borderId="6" xfId="2" applyNumberFormat="1" applyFont="1" applyFill="1" applyBorder="1" applyAlignment="1">
      <alignment horizontal="center"/>
    </xf>
    <xf numFmtId="165" fontId="3" fillId="4" borderId="6" xfId="2" applyNumberFormat="1" applyFont="1" applyFill="1" applyBorder="1" applyAlignment="1">
      <alignment horizontal="center"/>
    </xf>
    <xf numFmtId="44" fontId="3" fillId="4" borderId="20" xfId="0" applyNumberFormat="1" applyFont="1" applyFill="1" applyBorder="1"/>
    <xf numFmtId="42" fontId="4" fillId="0" borderId="5" xfId="0" applyNumberFormat="1" applyFont="1" applyBorder="1"/>
    <xf numFmtId="10" fontId="2" fillId="0" borderId="18" xfId="2" applyNumberFormat="1" applyFont="1" applyBorder="1" applyAlignment="1">
      <alignment horizontal="center"/>
    </xf>
    <xf numFmtId="44" fontId="2" fillId="0" borderId="16" xfId="0" applyNumberFormat="1" applyFont="1" applyBorder="1"/>
    <xf numFmtId="44" fontId="3" fillId="4" borderId="6" xfId="0" applyNumberFormat="1" applyFont="1" applyFill="1" applyBorder="1"/>
    <xf numFmtId="42" fontId="2" fillId="0" borderId="5" xfId="0" applyNumberFormat="1" applyFont="1" applyBorder="1"/>
    <xf numFmtId="44" fontId="2" fillId="0" borderId="18" xfId="0" applyNumberFormat="1" applyFont="1" applyBorder="1"/>
    <xf numFmtId="0" fontId="3" fillId="0" borderId="24" xfId="0" applyFont="1" applyBorder="1" applyAlignment="1">
      <alignment horizontal="left"/>
    </xf>
    <xf numFmtId="10" fontId="3" fillId="0" borderId="26" xfId="2" applyNumberFormat="1" applyFont="1" applyFill="1" applyBorder="1" applyAlignment="1">
      <alignment horizontal="center"/>
    </xf>
    <xf numFmtId="165" fontId="3" fillId="0" borderId="26" xfId="2" applyNumberFormat="1" applyFont="1" applyFill="1" applyBorder="1" applyAlignment="1">
      <alignment horizontal="center"/>
    </xf>
    <xf numFmtId="44" fontId="3" fillId="0" borderId="26" xfId="0" applyNumberFormat="1" applyFont="1" applyBorder="1"/>
    <xf numFmtId="0" fontId="2" fillId="0" borderId="24" xfId="0" applyFont="1" applyBorder="1" applyAlignment="1">
      <alignment horizontal="left"/>
    </xf>
    <xf numFmtId="0" fontId="3" fillId="0" borderId="25" xfId="0" quotePrefix="1" applyFont="1" applyBorder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42" fontId="3" fillId="0" borderId="8" xfId="0" applyNumberFormat="1" applyFont="1" applyBorder="1"/>
    <xf numFmtId="0" fontId="2" fillId="0" borderId="0" xfId="0" applyFont="1" applyAlignment="1">
      <alignment horizontal="center"/>
    </xf>
    <xf numFmtId="0" fontId="2" fillId="0" borderId="9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166" fontId="2" fillId="0" borderId="2" xfId="0" applyNumberFormat="1" applyFont="1" applyBorder="1"/>
    <xf numFmtId="42" fontId="3" fillId="0" borderId="0" xfId="0" applyNumberFormat="1" applyFont="1"/>
    <xf numFmtId="0" fontId="2" fillId="0" borderId="10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166" fontId="3" fillId="4" borderId="4" xfId="1" applyNumberFormat="1" applyFont="1" applyFill="1" applyBorder="1"/>
    <xf numFmtId="166" fontId="2" fillId="0" borderId="4" xfId="1" applyNumberFormat="1" applyFont="1" applyBorder="1"/>
    <xf numFmtId="0" fontId="2" fillId="0" borderId="11" xfId="0" applyFont="1" applyBorder="1" applyAlignment="1">
      <alignment horizontal="left"/>
    </xf>
    <xf numFmtId="0" fontId="2" fillId="0" borderId="8" xfId="0" applyFont="1" applyBorder="1"/>
    <xf numFmtId="0" fontId="2" fillId="0" borderId="12" xfId="0" applyFont="1" applyBorder="1"/>
    <xf numFmtId="0" fontId="2" fillId="0" borderId="13" xfId="0" applyFont="1" applyBorder="1"/>
    <xf numFmtId="166" fontId="2" fillId="4" borderId="14" xfId="1" applyNumberFormat="1" applyFont="1" applyFill="1" applyBorder="1"/>
    <xf numFmtId="0" fontId="2" fillId="0" borderId="0" xfId="0" applyFont="1" applyAlignment="1">
      <alignment horizontal="left"/>
    </xf>
    <xf numFmtId="164" fontId="2" fillId="0" borderId="0" xfId="1" applyFont="1"/>
    <xf numFmtId="0" fontId="2" fillId="4" borderId="0" xfId="0" applyFont="1" applyFill="1" applyAlignment="1">
      <alignment horizontal="left"/>
    </xf>
    <xf numFmtId="165" fontId="2" fillId="4" borderId="0" xfId="1" applyNumberFormat="1" applyFont="1" applyFill="1"/>
    <xf numFmtId="164" fontId="3" fillId="0" borderId="0" xfId="1" applyFont="1"/>
    <xf numFmtId="10" fontId="3" fillId="0" borderId="0" xfId="2" applyNumberFormat="1" applyFont="1"/>
    <xf numFmtId="0" fontId="2" fillId="0" borderId="0" xfId="0" applyFont="1"/>
    <xf numFmtId="9" fontId="3" fillId="0" borderId="0" xfId="0" applyNumberFormat="1" applyFont="1"/>
    <xf numFmtId="0" fontId="2" fillId="3" borderId="0" xfId="0" applyFont="1" applyFill="1" applyAlignment="1">
      <alignment horizontal="center"/>
    </xf>
    <xf numFmtId="0" fontId="2" fillId="5" borderId="16" xfId="0" applyFont="1" applyFill="1" applyBorder="1" applyAlignment="1">
      <alignment horizontal="center" vertical="center" wrapText="1"/>
    </xf>
    <xf numFmtId="167" fontId="3" fillId="0" borderId="0" xfId="0" applyNumberFormat="1" applyFont="1"/>
    <xf numFmtId="169" fontId="3" fillId="0" borderId="0" xfId="0" applyNumberFormat="1" applyFont="1"/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120ED-3215-9848-AFE0-84029C1BDB4D}">
  <dimension ref="A1:L52"/>
  <sheetViews>
    <sheetView tabSelected="1" zoomScale="70" zoomScaleNormal="70" workbookViewId="0">
      <selection activeCell="G40" sqref="G40"/>
    </sheetView>
  </sheetViews>
  <sheetFormatPr defaultColWidth="8.83203125" defaultRowHeight="13" x14ac:dyDescent="0.3"/>
  <cols>
    <col min="1" max="1" width="14.5" style="60" customWidth="1"/>
    <col min="2" max="2" width="47.25" style="5" bestFit="1" customWidth="1"/>
    <col min="3" max="3" width="12.9140625" style="5" bestFit="1" customWidth="1"/>
    <col min="4" max="4" width="12.5" style="5" bestFit="1" customWidth="1"/>
    <col min="5" max="5" width="19.08203125" style="5" bestFit="1" customWidth="1"/>
    <col min="6" max="6" width="14.58203125" style="5" bestFit="1" customWidth="1"/>
    <col min="7" max="8" width="15.5" style="5" customWidth="1"/>
    <col min="9" max="9" width="13.5" style="5" customWidth="1"/>
    <col min="10" max="10" width="22.6640625" style="5" customWidth="1"/>
    <col min="11" max="11" width="21.5" style="5" customWidth="1"/>
    <col min="12" max="12" width="11.6640625" style="5" bestFit="1" customWidth="1"/>
    <col min="13" max="13" width="12.1640625" style="5" bestFit="1" customWidth="1"/>
    <col min="14" max="16384" width="8.83203125" style="5"/>
  </cols>
  <sheetData>
    <row r="1" spans="1:12" x14ac:dyDescent="0.3">
      <c r="A1" s="1" t="s">
        <v>0</v>
      </c>
      <c r="B1" s="2" t="s">
        <v>1</v>
      </c>
      <c r="C1" s="2" t="s">
        <v>2</v>
      </c>
      <c r="D1" s="2" t="s">
        <v>3</v>
      </c>
      <c r="E1" s="2"/>
      <c r="F1" s="3" t="s">
        <v>4</v>
      </c>
      <c r="G1" s="4" t="s">
        <v>5</v>
      </c>
      <c r="H1" s="4" t="s">
        <v>6</v>
      </c>
      <c r="I1" s="4" t="s">
        <v>7</v>
      </c>
      <c r="J1" s="4" t="s">
        <v>8</v>
      </c>
    </row>
    <row r="2" spans="1:12" ht="78" x14ac:dyDescent="0.3">
      <c r="A2" s="6" t="s">
        <v>9</v>
      </c>
      <c r="B2" s="7" t="s">
        <v>10</v>
      </c>
      <c r="C2" s="7" t="s">
        <v>11</v>
      </c>
      <c r="D2" s="8" t="s">
        <v>12</v>
      </c>
      <c r="E2" s="8" t="s">
        <v>13</v>
      </c>
      <c r="F2" s="9" t="s">
        <v>14</v>
      </c>
      <c r="G2" s="10" t="s">
        <v>15</v>
      </c>
      <c r="H2" s="10" t="s">
        <v>16</v>
      </c>
      <c r="I2" s="61" t="s">
        <v>78</v>
      </c>
      <c r="J2" s="10" t="s">
        <v>17</v>
      </c>
    </row>
    <row r="3" spans="1:12" ht="13.5" thickBot="1" x14ac:dyDescent="0.35">
      <c r="A3" s="11" t="s">
        <v>53</v>
      </c>
      <c r="B3" s="12"/>
      <c r="C3" s="13"/>
      <c r="D3" s="13"/>
      <c r="E3" s="13"/>
      <c r="F3" s="14"/>
      <c r="G3" s="15"/>
      <c r="H3" s="15"/>
      <c r="I3" s="15"/>
      <c r="J3" s="16"/>
      <c r="L3" s="17"/>
    </row>
    <row r="4" spans="1:12" ht="13.5" thickBot="1" x14ac:dyDescent="0.35">
      <c r="A4" s="18" t="s">
        <v>79</v>
      </c>
      <c r="B4" s="13" t="s">
        <v>54</v>
      </c>
      <c r="C4" s="13" t="s">
        <v>60</v>
      </c>
      <c r="D4" s="13" t="s">
        <v>18</v>
      </c>
      <c r="E4" s="19" t="s">
        <v>55</v>
      </c>
      <c r="F4" s="14">
        <v>23640</v>
      </c>
      <c r="G4" s="20"/>
      <c r="H4" s="21"/>
      <c r="I4" s="21"/>
      <c r="J4" s="22"/>
      <c r="L4" s="17"/>
    </row>
    <row r="5" spans="1:12" ht="13.5" thickBot="1" x14ac:dyDescent="0.35">
      <c r="A5" s="18" t="s">
        <v>80</v>
      </c>
      <c r="B5" s="13" t="s">
        <v>58</v>
      </c>
      <c r="C5" s="13" t="s">
        <v>61</v>
      </c>
      <c r="D5" s="13" t="s">
        <v>18</v>
      </c>
      <c r="E5" s="19" t="s">
        <v>59</v>
      </c>
      <c r="F5" s="14">
        <v>40890</v>
      </c>
      <c r="G5" s="20"/>
      <c r="H5" s="21"/>
      <c r="I5" s="21"/>
      <c r="J5" s="22"/>
      <c r="L5" s="17"/>
    </row>
    <row r="6" spans="1:12" x14ac:dyDescent="0.3">
      <c r="A6" s="18"/>
      <c r="B6" s="13"/>
      <c r="C6" s="13"/>
      <c r="D6" s="13"/>
      <c r="E6" s="13"/>
      <c r="F6" s="23"/>
      <c r="G6" s="24"/>
      <c r="H6" s="24"/>
      <c r="I6" s="24"/>
      <c r="J6" s="25"/>
      <c r="L6" s="17"/>
    </row>
    <row r="7" spans="1:12" ht="13.5" thickBot="1" x14ac:dyDescent="0.35">
      <c r="A7" s="11" t="s">
        <v>43</v>
      </c>
      <c r="B7" s="13"/>
      <c r="C7" s="13"/>
      <c r="D7" s="13"/>
      <c r="E7" s="13"/>
      <c r="F7" s="14"/>
      <c r="G7" s="15"/>
      <c r="H7" s="15"/>
      <c r="I7" s="15"/>
      <c r="J7" s="16"/>
      <c r="L7" s="17"/>
    </row>
    <row r="8" spans="1:12" ht="13.5" thickBot="1" x14ac:dyDescent="0.35">
      <c r="A8" s="18" t="s">
        <v>44</v>
      </c>
      <c r="B8" s="13" t="s">
        <v>45</v>
      </c>
      <c r="C8" s="13" t="s">
        <v>64</v>
      </c>
      <c r="D8" s="13" t="s">
        <v>18</v>
      </c>
      <c r="E8" s="19" t="s">
        <v>46</v>
      </c>
      <c r="F8" s="14">
        <v>28760</v>
      </c>
      <c r="G8" s="20"/>
      <c r="H8" s="21"/>
      <c r="I8" s="21"/>
      <c r="J8" s="26"/>
      <c r="L8" s="17"/>
    </row>
    <row r="9" spans="1:12" x14ac:dyDescent="0.3">
      <c r="A9" s="18"/>
      <c r="B9" s="13"/>
      <c r="C9" s="13"/>
      <c r="D9" s="13"/>
      <c r="E9" s="13"/>
      <c r="F9" s="27"/>
      <c r="G9" s="24"/>
      <c r="H9" s="24"/>
      <c r="I9" s="24"/>
      <c r="J9" s="28"/>
      <c r="L9" s="17"/>
    </row>
    <row r="10" spans="1:12" ht="13.5" thickBot="1" x14ac:dyDescent="0.35">
      <c r="A10" s="11" t="s">
        <v>37</v>
      </c>
      <c r="B10" s="13"/>
      <c r="C10" s="13"/>
      <c r="D10" s="13"/>
      <c r="E10" s="13"/>
      <c r="F10" s="14"/>
      <c r="G10" s="15"/>
      <c r="H10" s="15"/>
      <c r="I10" s="15"/>
      <c r="J10" s="16"/>
      <c r="L10" s="17"/>
    </row>
    <row r="11" spans="1:12" ht="13.5" thickBot="1" x14ac:dyDescent="0.35">
      <c r="A11" s="29" t="s">
        <v>38</v>
      </c>
      <c r="B11" s="13" t="s">
        <v>40</v>
      </c>
      <c r="C11" s="13" t="s">
        <v>62</v>
      </c>
      <c r="D11" s="13" t="s">
        <v>18</v>
      </c>
      <c r="E11" s="19" t="s">
        <v>39</v>
      </c>
      <c r="F11" s="14">
        <v>25079</v>
      </c>
      <c r="G11" s="20"/>
      <c r="H11" s="21"/>
      <c r="I11" s="21"/>
      <c r="J11" s="26"/>
      <c r="L11" s="17"/>
    </row>
    <row r="12" spans="1:12" ht="13.5" thickBot="1" x14ac:dyDescent="0.35">
      <c r="A12" s="29" t="s">
        <v>41</v>
      </c>
      <c r="B12" s="13" t="s">
        <v>42</v>
      </c>
      <c r="C12" s="13" t="s">
        <v>65</v>
      </c>
      <c r="D12" s="13" t="s">
        <v>18</v>
      </c>
      <c r="E12" s="19" t="s">
        <v>39</v>
      </c>
      <c r="F12" s="14">
        <f>44094+699</f>
        <v>44793</v>
      </c>
      <c r="G12" s="20"/>
      <c r="H12" s="21"/>
      <c r="I12" s="21"/>
      <c r="J12" s="26"/>
      <c r="L12" s="17"/>
    </row>
    <row r="13" spans="1:12" x14ac:dyDescent="0.3">
      <c r="A13" s="29"/>
      <c r="B13" s="13"/>
      <c r="C13" s="13"/>
      <c r="D13" s="13"/>
      <c r="E13" s="19"/>
      <c r="F13" s="14"/>
      <c r="G13" s="30"/>
      <c r="H13" s="31"/>
      <c r="I13" s="31"/>
      <c r="J13" s="32"/>
      <c r="L13" s="17"/>
    </row>
    <row r="14" spans="1:12" ht="13.5" thickBot="1" x14ac:dyDescent="0.35">
      <c r="A14" s="11" t="s">
        <v>67</v>
      </c>
      <c r="B14" s="13"/>
      <c r="C14" s="13"/>
      <c r="D14" s="13"/>
      <c r="E14" s="13"/>
      <c r="F14" s="14"/>
      <c r="G14" s="30"/>
      <c r="H14" s="31"/>
      <c r="I14" s="31"/>
      <c r="J14" s="32"/>
      <c r="L14" s="17"/>
    </row>
    <row r="15" spans="1:12" ht="13.5" thickBot="1" x14ac:dyDescent="0.35">
      <c r="A15" s="29" t="s">
        <v>68</v>
      </c>
      <c r="B15" s="13" t="s">
        <v>69</v>
      </c>
      <c r="C15" s="13" t="s">
        <v>70</v>
      </c>
      <c r="D15" s="13" t="s">
        <v>18</v>
      </c>
      <c r="E15" s="19" t="s">
        <v>71</v>
      </c>
      <c r="F15" s="14">
        <v>49995</v>
      </c>
      <c r="G15" s="20"/>
      <c r="H15" s="21"/>
      <c r="I15" s="21"/>
      <c r="J15" s="26"/>
      <c r="L15" s="17"/>
    </row>
    <row r="16" spans="1:12" x14ac:dyDescent="0.3">
      <c r="A16" s="29"/>
      <c r="B16" s="13"/>
      <c r="C16" s="13"/>
      <c r="D16" s="13"/>
      <c r="E16" s="19"/>
      <c r="F16" s="14"/>
      <c r="G16" s="30"/>
      <c r="H16" s="31"/>
      <c r="I16" s="31"/>
      <c r="J16" s="32"/>
      <c r="L16" s="17"/>
    </row>
    <row r="17" spans="1:12" ht="13.5" thickBot="1" x14ac:dyDescent="0.35">
      <c r="A17" s="11" t="s">
        <v>72</v>
      </c>
      <c r="B17" s="13"/>
      <c r="C17" s="13"/>
      <c r="D17" s="13"/>
      <c r="E17" s="13"/>
      <c r="F17" s="14"/>
      <c r="G17" s="30"/>
      <c r="H17" s="31"/>
      <c r="I17" s="31"/>
      <c r="J17" s="32"/>
      <c r="L17" s="17"/>
    </row>
    <row r="18" spans="1:12" ht="13.5" thickBot="1" x14ac:dyDescent="0.35">
      <c r="A18" s="29" t="s">
        <v>73</v>
      </c>
      <c r="B18" s="13" t="s">
        <v>74</v>
      </c>
      <c r="C18" s="13" t="s">
        <v>75</v>
      </c>
      <c r="D18" s="13" t="s">
        <v>18</v>
      </c>
      <c r="E18" s="19" t="s">
        <v>76</v>
      </c>
      <c r="F18" s="14">
        <v>23150</v>
      </c>
      <c r="G18" s="20"/>
      <c r="H18" s="21"/>
      <c r="I18" s="21"/>
      <c r="J18" s="26"/>
      <c r="L18" s="17"/>
    </row>
    <row r="19" spans="1:12" x14ac:dyDescent="0.3">
      <c r="A19" s="29"/>
      <c r="B19" s="13"/>
      <c r="C19" s="13"/>
      <c r="D19" s="13"/>
      <c r="E19" s="19"/>
      <c r="F19" s="14"/>
      <c r="G19" s="30"/>
      <c r="H19" s="31"/>
      <c r="I19" s="31"/>
      <c r="J19" s="32"/>
      <c r="L19" s="17"/>
    </row>
    <row r="20" spans="1:12" ht="13.5" thickBot="1" x14ac:dyDescent="0.35">
      <c r="A20" s="11" t="s">
        <v>20</v>
      </c>
      <c r="B20" s="13"/>
      <c r="C20" s="13"/>
      <c r="D20" s="13"/>
      <c r="E20" s="13"/>
      <c r="F20" s="14"/>
      <c r="G20" s="30"/>
      <c r="H20" s="31"/>
      <c r="I20" s="31"/>
      <c r="J20" s="32"/>
      <c r="L20" s="17"/>
    </row>
    <row r="21" spans="1:12" ht="13.5" thickBot="1" x14ac:dyDescent="0.35">
      <c r="A21" s="29" t="s">
        <v>21</v>
      </c>
      <c r="B21" s="13" t="s">
        <v>77</v>
      </c>
      <c r="C21" s="13" t="s">
        <v>63</v>
      </c>
      <c r="D21" s="13" t="s">
        <v>18</v>
      </c>
      <c r="E21" s="19" t="s">
        <v>36</v>
      </c>
      <c r="F21" s="14">
        <v>33510</v>
      </c>
      <c r="G21" s="20"/>
      <c r="H21" s="21"/>
      <c r="I21" s="21"/>
      <c r="J21" s="26"/>
      <c r="L21" s="17"/>
    </row>
    <row r="22" spans="1:12" ht="13.5" thickBot="1" x14ac:dyDescent="0.35">
      <c r="A22" s="29">
        <v>3008</v>
      </c>
      <c r="B22" s="13" t="s">
        <v>35</v>
      </c>
      <c r="C22" s="13" t="s">
        <v>66</v>
      </c>
      <c r="D22" s="13" t="s">
        <v>18</v>
      </c>
      <c r="E22" s="19" t="s">
        <v>36</v>
      </c>
      <c r="F22" s="14">
        <v>47584</v>
      </c>
      <c r="G22" s="20"/>
      <c r="H22" s="21"/>
      <c r="I22" s="21"/>
      <c r="J22" s="22"/>
      <c r="L22" s="17"/>
    </row>
    <row r="23" spans="1:12" x14ac:dyDescent="0.3">
      <c r="A23" s="29"/>
      <c r="B23" s="13"/>
      <c r="C23" s="13"/>
      <c r="D23" s="13"/>
      <c r="E23" s="19"/>
      <c r="F23" s="14"/>
      <c r="G23" s="30"/>
      <c r="H23" s="31"/>
      <c r="I23" s="31"/>
      <c r="J23" s="32"/>
      <c r="L23" s="17"/>
    </row>
    <row r="24" spans="1:12" ht="13.5" thickBot="1" x14ac:dyDescent="0.35">
      <c r="A24" s="33" t="s">
        <v>27</v>
      </c>
      <c r="B24" s="13"/>
      <c r="C24" s="13"/>
      <c r="D24" s="13"/>
      <c r="E24" s="19"/>
      <c r="F24" s="14"/>
      <c r="G24" s="30"/>
      <c r="H24" s="31"/>
      <c r="I24" s="31"/>
      <c r="J24" s="32"/>
      <c r="L24" s="17"/>
    </row>
    <row r="25" spans="1:12" ht="13.5" thickBot="1" x14ac:dyDescent="0.35">
      <c r="A25" s="29" t="s">
        <v>30</v>
      </c>
      <c r="B25" s="13" t="s">
        <v>32</v>
      </c>
      <c r="C25" s="13" t="s">
        <v>47</v>
      </c>
      <c r="D25" s="13" t="s">
        <v>18</v>
      </c>
      <c r="E25" s="19" t="s">
        <v>31</v>
      </c>
      <c r="F25" s="14">
        <v>35845</v>
      </c>
      <c r="G25" s="20"/>
      <c r="H25" s="21"/>
      <c r="I25" s="21"/>
      <c r="J25" s="26"/>
      <c r="L25" s="17"/>
    </row>
    <row r="26" spans="1:12" x14ac:dyDescent="0.3">
      <c r="A26" s="29"/>
      <c r="B26" s="13"/>
      <c r="C26" s="13"/>
      <c r="D26" s="13"/>
      <c r="E26" s="19"/>
      <c r="F26" s="14"/>
      <c r="G26" s="30"/>
      <c r="H26" s="31"/>
      <c r="I26" s="31"/>
      <c r="J26" s="32"/>
      <c r="L26" s="17"/>
    </row>
    <row r="27" spans="1:12" ht="13.5" thickBot="1" x14ac:dyDescent="0.35">
      <c r="A27" s="33" t="s">
        <v>28</v>
      </c>
      <c r="B27" s="13"/>
      <c r="C27" s="13"/>
      <c r="D27" s="13"/>
      <c r="E27" s="19"/>
      <c r="F27" s="14"/>
      <c r="G27" s="30"/>
      <c r="H27" s="31"/>
      <c r="I27" s="31"/>
      <c r="J27" s="32"/>
      <c r="L27" s="17"/>
    </row>
    <row r="28" spans="1:12" ht="13.5" thickBot="1" x14ac:dyDescent="0.35">
      <c r="A28" s="29" t="s">
        <v>33</v>
      </c>
      <c r="B28" s="13" t="s">
        <v>56</v>
      </c>
      <c r="C28" s="13" t="s">
        <v>49</v>
      </c>
      <c r="D28" s="13" t="s">
        <v>18</v>
      </c>
      <c r="E28" s="19" t="s">
        <v>57</v>
      </c>
      <c r="F28" s="14">
        <v>39990</v>
      </c>
      <c r="G28" s="20"/>
      <c r="H28" s="21"/>
      <c r="I28" s="21"/>
      <c r="J28" s="26"/>
      <c r="L28" s="17"/>
    </row>
    <row r="29" spans="1:12" x14ac:dyDescent="0.3">
      <c r="A29" s="29"/>
      <c r="B29" s="13"/>
      <c r="C29" s="13"/>
      <c r="D29" s="13"/>
      <c r="E29" s="19"/>
      <c r="F29" s="14"/>
      <c r="G29" s="30"/>
      <c r="H29" s="31"/>
      <c r="I29" s="31"/>
      <c r="J29" s="32"/>
      <c r="L29" s="17"/>
    </row>
    <row r="30" spans="1:12" ht="13.5" thickBot="1" x14ac:dyDescent="0.35">
      <c r="A30" s="33" t="s">
        <v>29</v>
      </c>
      <c r="B30" s="13"/>
      <c r="C30" s="13"/>
      <c r="D30" s="13"/>
      <c r="E30" s="19"/>
      <c r="F30" s="14"/>
      <c r="G30" s="30"/>
      <c r="H30" s="31"/>
      <c r="I30" s="31"/>
      <c r="J30" s="32"/>
      <c r="L30" s="17"/>
    </row>
    <row r="31" spans="1:12" ht="13.5" thickBot="1" x14ac:dyDescent="0.35">
      <c r="A31" s="29" t="s">
        <v>51</v>
      </c>
      <c r="B31" s="13" t="s">
        <v>48</v>
      </c>
      <c r="C31" s="13" t="s">
        <v>52</v>
      </c>
      <c r="D31" s="13" t="s">
        <v>18</v>
      </c>
      <c r="E31" s="19" t="s">
        <v>50</v>
      </c>
      <c r="F31" s="14">
        <v>45880</v>
      </c>
      <c r="G31" s="20"/>
      <c r="H31" s="21"/>
      <c r="I31" s="21"/>
      <c r="J31" s="26"/>
      <c r="L31" s="17"/>
    </row>
    <row r="32" spans="1:12" ht="13.5" thickBot="1" x14ac:dyDescent="0.35">
      <c r="A32" s="29" t="s">
        <v>34</v>
      </c>
      <c r="B32" s="13" t="s">
        <v>48</v>
      </c>
      <c r="C32" s="13" t="s">
        <v>49</v>
      </c>
      <c r="D32" s="13" t="s">
        <v>18</v>
      </c>
      <c r="E32" s="19" t="s">
        <v>50</v>
      </c>
      <c r="F32" s="14">
        <v>35880</v>
      </c>
      <c r="G32" s="20"/>
      <c r="H32" s="21"/>
      <c r="I32" s="21"/>
      <c r="J32" s="22"/>
      <c r="L32" s="17"/>
    </row>
    <row r="33" spans="1:12" ht="13.5" thickBot="1" x14ac:dyDescent="0.35">
      <c r="A33" s="34"/>
      <c r="B33" s="35"/>
      <c r="C33" s="35"/>
      <c r="D33" s="35"/>
      <c r="E33" s="36"/>
      <c r="F33" s="37"/>
      <c r="G33" s="24"/>
      <c r="H33" s="24"/>
      <c r="I33" s="24"/>
      <c r="J33" s="28"/>
      <c r="L33" s="17"/>
    </row>
    <row r="34" spans="1:12" ht="14" thickTop="1" thickBot="1" x14ac:dyDescent="0.35">
      <c r="A34" s="38"/>
    </row>
    <row r="35" spans="1:12" ht="13.5" thickTop="1" x14ac:dyDescent="0.3">
      <c r="A35" s="39" t="s">
        <v>22</v>
      </c>
      <c r="B35" s="40"/>
      <c r="C35" s="40"/>
      <c r="D35" s="40"/>
      <c r="E35" s="40"/>
      <c r="F35" s="40"/>
      <c r="G35" s="41">
        <f>SUM(F4,F5,F8,F11,F12,F21,F22,F25,F28,F31,F32,F15,F18)/13</f>
        <v>36538.153846153844</v>
      </c>
      <c r="H35" s="42" t="s">
        <v>19</v>
      </c>
      <c r="I35" s="63"/>
      <c r="J35" s="42"/>
    </row>
    <row r="36" spans="1:12" x14ac:dyDescent="0.3">
      <c r="A36" s="43" t="s">
        <v>23</v>
      </c>
      <c r="B36" s="44"/>
      <c r="C36" s="44"/>
      <c r="D36" s="44"/>
      <c r="E36" s="44"/>
      <c r="F36" s="44"/>
      <c r="G36" s="45">
        <f>SUM(G4,G5,G8,G11,G12,G21,G22,G25,G28,G31,G32,G15,G18)/13</f>
        <v>0</v>
      </c>
      <c r="H36" s="42" t="s">
        <v>19</v>
      </c>
      <c r="I36" s="42"/>
    </row>
    <row r="37" spans="1:12" x14ac:dyDescent="0.3">
      <c r="A37" s="43" t="s">
        <v>24</v>
      </c>
      <c r="B37" s="44"/>
      <c r="C37" s="44"/>
      <c r="D37" s="44"/>
      <c r="E37" s="44"/>
      <c r="F37" s="44"/>
      <c r="G37" s="46">
        <f>SUM(F4,F5,F8,F11,F12,F21,F22,F25,F28,F31,F32,F15,F18)*1.1</f>
        <v>522495.60000000003</v>
      </c>
      <c r="I37" s="62"/>
    </row>
    <row r="38" spans="1:12" ht="13.5" thickBot="1" x14ac:dyDescent="0.35">
      <c r="A38" s="47" t="s">
        <v>25</v>
      </c>
      <c r="B38" s="48"/>
      <c r="C38" s="49"/>
      <c r="D38" s="49"/>
      <c r="E38" s="49"/>
      <c r="F38" s="50"/>
      <c r="G38" s="51">
        <f>G37*G36</f>
        <v>0</v>
      </c>
    </row>
    <row r="39" spans="1:12" ht="13.5" thickTop="1" x14ac:dyDescent="0.3">
      <c r="A39" s="52"/>
      <c r="B39" s="52"/>
      <c r="C39" s="52"/>
      <c r="D39" s="52"/>
      <c r="E39" s="52"/>
      <c r="F39" s="52"/>
      <c r="G39" s="53"/>
    </row>
    <row r="40" spans="1:12" x14ac:dyDescent="0.3">
      <c r="A40" s="54" t="s">
        <v>26</v>
      </c>
      <c r="B40" s="54"/>
      <c r="C40" s="54"/>
      <c r="D40" s="54"/>
      <c r="E40" s="54"/>
      <c r="F40" s="54"/>
      <c r="G40" s="55">
        <v>23749.8</v>
      </c>
      <c r="I40" s="56"/>
      <c r="J40" s="57"/>
    </row>
    <row r="41" spans="1:12" x14ac:dyDescent="0.3">
      <c r="A41" s="58"/>
      <c r="B41" s="58"/>
      <c r="C41" s="58"/>
      <c r="D41" s="58"/>
      <c r="E41" s="58"/>
      <c r="F41" s="58"/>
      <c r="G41" s="56"/>
    </row>
    <row r="42" spans="1:12" x14ac:dyDescent="0.3">
      <c r="A42" s="58"/>
      <c r="B42" s="58"/>
      <c r="C42" s="58"/>
      <c r="D42" s="58"/>
      <c r="E42" s="58"/>
      <c r="F42" s="58"/>
      <c r="G42" s="56"/>
      <c r="K42" s="17"/>
    </row>
    <row r="43" spans="1:12" x14ac:dyDescent="0.3">
      <c r="A43" s="38"/>
      <c r="C43" s="59"/>
      <c r="D43" s="17"/>
    </row>
    <row r="44" spans="1:12" x14ac:dyDescent="0.3">
      <c r="A44" s="38"/>
    </row>
    <row r="45" spans="1:12" x14ac:dyDescent="0.3">
      <c r="A45" s="38"/>
    </row>
    <row r="46" spans="1:12" x14ac:dyDescent="0.3">
      <c r="A46" s="38"/>
    </row>
    <row r="47" spans="1:12" x14ac:dyDescent="0.3">
      <c r="A47" s="38"/>
    </row>
    <row r="48" spans="1:12" x14ac:dyDescent="0.3">
      <c r="A48" s="38"/>
    </row>
    <row r="49" spans="1:1" x14ac:dyDescent="0.3">
      <c r="A49" s="38"/>
    </row>
    <row r="50" spans="1:1" x14ac:dyDescent="0.3">
      <c r="A50" s="38"/>
    </row>
    <row r="51" spans="1:1" x14ac:dyDescent="0.3">
      <c r="A51" s="38"/>
    </row>
    <row r="52" spans="1:1" x14ac:dyDescent="0.3">
      <c r="A52" s="38"/>
    </row>
  </sheetData>
  <mergeCells count="4">
    <mergeCell ref="A35:F35"/>
    <mergeCell ref="A36:F36"/>
    <mergeCell ref="A37:F37"/>
    <mergeCell ref="A40:F40"/>
  </mergeCells>
  <pageMargins left="0.7" right="0.7" top="0.75" bottom="0.75" header="0.3" footer="0.3"/>
  <ignoredErrors>
    <ignoredError sqref="A21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6e4138a-7542-414b-b8fd-5b7706ddcc93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64593E1EE280143A51AC591DA626C96" ma:contentTypeVersion="13" ma:contentTypeDescription="Een nieuw document maken." ma:contentTypeScope="" ma:versionID="83f160149ac02b1d5a99da458db9edb5">
  <xsd:schema xmlns:xsd="http://www.w3.org/2001/XMLSchema" xmlns:xs="http://www.w3.org/2001/XMLSchema" xmlns:p="http://schemas.microsoft.com/office/2006/metadata/properties" xmlns:ns2="06e4138a-7542-414b-b8fd-5b7706ddcc93" xmlns:ns3="cd747dec-6353-4753-9697-3dddf8dc3f03" targetNamespace="http://schemas.microsoft.com/office/2006/metadata/properties" ma:root="true" ma:fieldsID="c9e69b59633b2f3d4ef30f5b7a5c8e77" ns2:_="" ns3:_="">
    <xsd:import namespace="06e4138a-7542-414b-b8fd-5b7706ddcc93"/>
    <xsd:import namespace="cd747dec-6353-4753-9697-3dddf8dc3f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e4138a-7542-414b-b8fd-5b7706ddcc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d0cb04ee-72a5-4d64-befb-4fd297e66f6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747dec-6353-4753-9697-3dddf8dc3f03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FE49C01-7523-4214-8D94-3D301C0D0C0C}">
  <ds:schemaRefs>
    <ds:schemaRef ds:uri="http://schemas.microsoft.com/office/2006/documentManagement/types"/>
    <ds:schemaRef ds:uri="http://purl.org/dc/terms/"/>
    <ds:schemaRef ds:uri="http://purl.org/dc/dcmitype/"/>
    <ds:schemaRef ds:uri="cd747dec-6353-4753-9697-3dddf8dc3f03"/>
    <ds:schemaRef ds:uri="http://schemas.openxmlformats.org/package/2006/metadata/core-properties"/>
    <ds:schemaRef ds:uri="http://purl.org/dc/elements/1.1/"/>
    <ds:schemaRef ds:uri="06e4138a-7542-414b-b8fd-5b7706ddcc93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562C857-A050-4DD8-A441-D7E9DD244C6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A41B44E-7E68-4AD1-96E4-FBA6EA1616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e4138a-7542-414b-b8fd-5b7706ddcc93"/>
    <ds:schemaRef ds:uri="cd747dec-6353-4753-9697-3dddf8dc3f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 van der Seijs</dc:creator>
  <cp:keywords/>
  <dc:description/>
  <cp:lastModifiedBy>Jacques van Berkel</cp:lastModifiedBy>
  <cp:revision/>
  <dcterms:created xsi:type="dcterms:W3CDTF">2024-10-16T07:42:53Z</dcterms:created>
  <dcterms:modified xsi:type="dcterms:W3CDTF">2025-06-10T09:13:56Z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0x010100064593E1EE280143A51AC591DA626C96</vt:lpwstr>
  </property>
  <property fmtid="{D5CDD505-2E9C-101B-9397-08002B2CF9AE}" pid="3" name="MediaServiceImageTags">
    <vt:lpwstr/>
  </property>
</Properties>
</file>