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sheet" sheetId="1" state="visible" r:id="rId3"/>
    <sheet name="Scenarios and Calculatio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<sst xmlns="http://schemas.openxmlformats.org/spreadsheetml/2006/main" count="103" uniqueCount="50">
  <si>
    <t xml:space="preserve">Price sheet private cloud support</t>
  </si>
  <si>
    <t xml:space="preserve">Project and consultancy</t>
  </si>
  <si>
    <r>
      <rPr>
        <sz val="11"/>
        <color rgb="FF000000"/>
        <rFont val="Arial, sans-serif"/>
        <family val="0"/>
        <charset val="1"/>
      </rPr>
      <t xml:space="preserve">Price for onboarding and migration (</t>
    </r>
    <r>
      <rPr>
        <i val="true"/>
        <sz val="11"/>
        <color rgb="FF000000"/>
        <rFont val="Arial, sans-serif"/>
        <family val="0"/>
        <charset val="1"/>
      </rPr>
      <t xml:space="preserve">in accordance with the Requirements and your response to quality criteria '1 - Approach to Migration' and '2 - Approach to onboarding'</t>
    </r>
    <r>
      <rPr>
        <sz val="11"/>
        <color rgb="FF000000"/>
        <rFont val="Arial, sans-serif"/>
        <family val="0"/>
        <charset val="1"/>
      </rPr>
      <t xml:space="preserve">)</t>
    </r>
  </si>
  <si>
    <t xml:space="preserve">Hourly rate for consultancy</t>
  </si>
  <si>
    <t xml:space="preserve">Remote management and support</t>
  </si>
  <si>
    <t xml:space="preserve">Prices per month per node for different tiers. Tiers are calculated based on the total number of nodes.</t>
  </si>
  <si>
    <t xml:space="preserve">Tiers</t>
  </si>
  <si>
    <t xml:space="preserve">0-50 nodes in total (all types combined)</t>
  </si>
  <si>
    <t xml:space="preserve">51-75 nodes in total (all types combined)</t>
  </si>
  <si>
    <t xml:space="preserve">76 nodes or more in total (all types combined)</t>
  </si>
  <si>
    <t xml:space="preserve">Hyperconverged controller / management server
2 x CPU with 16 cores / 32 threads</t>
  </si>
  <si>
    <t xml:space="preserve">Hyperconverged OpenStack hypervisor / Ceph OSD server
2 x CPU with 18 cores / 36 threads</t>
  </si>
  <si>
    <t xml:space="preserve">Ceph management server
2 x CPU with minimum of 16 cores / 32 threads</t>
  </si>
  <si>
    <t xml:space="preserve">Slow tier Ceph OSD server
2 x CPU with minimum of 16 cores / 32 threads</t>
  </si>
  <si>
    <t xml:space="preserve">Fast tier Ceph OSD server
2 x CPU with minimum of 64 cores / 128 threads</t>
  </si>
  <si>
    <t xml:space="preserve">OpenStack controller server
2 x CPU with minimum of 16 cores / 32 threads</t>
  </si>
  <si>
    <t xml:space="preserve">OpenStack hypervisor server 
2 x CPU with minimum of 48 cores / 96 threads</t>
  </si>
  <si>
    <t xml:space="preserve">Total</t>
  </si>
  <si>
    <t xml:space="preserve">Subtotal for onboarding / project costs</t>
  </si>
  <si>
    <t xml:space="preserve">Subtotal for remote support</t>
  </si>
  <si>
    <t xml:space="preserve">Subtotal for consultancy</t>
  </si>
  <si>
    <t xml:space="preserve">Total indicative price</t>
  </si>
  <si>
    <t xml:space="preserve">Instruction</t>
  </si>
  <si>
    <t xml:space="preserve">Please fill in all green shaded cells.</t>
  </si>
  <si>
    <t xml:space="preserve">Next fill in your organisation's name and personal details below and sign this form </t>
  </si>
  <si>
    <t xml:space="preserve">Tenderer's name:</t>
  </si>
  <si>
    <t xml:space="preserve">Signatory's name:</t>
  </si>
  <si>
    <t xml:space="preserve">Signatory's position:</t>
  </si>
  <si>
    <t xml:space="preserve">Signature:</t>
  </si>
  <si>
    <t xml:space="preserve">Number
of nodes</t>
  </si>
  <si>
    <t xml:space="preserve">Subtotal 
price per year</t>
  </si>
  <si>
    <t xml:space="preserve">Low growth scenario</t>
  </si>
  <si>
    <t xml:space="preserve">Hyperconverged controller / management server</t>
  </si>
  <si>
    <t xml:space="preserve">Hyperconverged OpenStack hypervisor / Ceph OSD server</t>
  </si>
  <si>
    <t xml:space="preserve">Ceph management server</t>
  </si>
  <si>
    <t xml:space="preserve">Slow tier Ceph OSD server</t>
  </si>
  <si>
    <t xml:space="preserve">Fast tier Ceph OSD server</t>
  </si>
  <si>
    <t xml:space="preserve">OpenStack controller server</t>
  </si>
  <si>
    <t xml:space="preserve">OpenStack hypervisor server </t>
  </si>
  <si>
    <t xml:space="preserve">Total number of nodes</t>
  </si>
  <si>
    <t xml:space="preserve">Weight</t>
  </si>
  <si>
    <t xml:space="preserve">Subtotal remote support</t>
  </si>
  <si>
    <t xml:space="preserve">Medium growth scenario</t>
  </si>
  <si>
    <t xml:space="preserve">High growth scenario</t>
  </si>
  <si>
    <t xml:space="preserve">Total remote support</t>
  </si>
  <si>
    <t xml:space="preserve">Weighed total</t>
  </si>
  <si>
    <t xml:space="preserve">Total weight</t>
  </si>
  <si>
    <t xml:space="preserve">Number
of hours</t>
  </si>
  <si>
    <t xml:space="preserve">Consultancy</t>
  </si>
  <si>
    <t xml:space="preserve">Subtotal consultancy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</si>
</sst>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2]\ #,##0.00"/>
    <numFmt numFmtId="166" formatCode="General"/>
    <numFmt numFmtId="167" formatCode="[$€-413]\ #,##0.00;[RED][$€-413]\ #,##0.00\-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sz val="11"/>
      <color rgb="FF000000"/>
      <name val="Arial, sans-serif"/>
      <family val="0"/>
      <charset val="1"/>
    </font>
    <font>
      <i val="true"/>
      <sz val="11"/>
      <color rgb="FF000000"/>
      <name val="Arial, sans-serif"/>
      <family val="0"/>
      <charset val="1"/>
    </font>
    <font>
      <sz val="11"/>
      <color rgb="FF000000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i val="true"/>
      <sz val="11"/>
      <color theme="1"/>
      <name val="Arial"/>
      <family val="0"/>
      <charset val="1"/>
    </font>
    <font>
      <b val="true"/>
      <sz val="13"/>
      <color theme="1"/>
      <name val="Arial"/>
      <family val="0"/>
      <charset val="1"/>
    </font>
    <font>
      <b val="true"/>
      <i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B6D7A8"/>
        <bgColor rgb="FFCCCCFF"/>
      </patternFill>
    </fill>
    <fill>
      <patternFill patternType="solid">
        <fgColor rgb="FFF3F3F3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3F3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18.63"/>
    <col collapsed="false" customWidth="true" hidden="false" outlineLevel="0" max="3" min="3" style="0" width="19.38"/>
    <col collapsed="false" customWidth="true" hidden="false" outlineLevel="0" max="4" min="4" style="0" width="20.13"/>
    <col collapsed="false" customWidth="true" hidden="false" outlineLevel="0" max="6" min="5" style="0" width="37.63"/>
  </cols>
  <sheetData>
    <row r="1" customFormat="false" ht="19.7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2" t="s">
        <v>1</v>
      </c>
    </row>
    <row r="4" customFormat="false" ht="52.2" hidden="false" customHeight="false" outlineLevel="0" collapsed="false">
      <c r="A4" s="3" t="s">
        <v>2</v>
      </c>
      <c r="B4" s="4" t="n">
        <v>0</v>
      </c>
    </row>
    <row r="5" customFormat="false" ht="15.75" hidden="false" customHeight="false" outlineLevel="0" collapsed="false">
      <c r="A5" s="5" t="s">
        <v>3</v>
      </c>
      <c r="B5" s="4" t="n">
        <v>0</v>
      </c>
    </row>
    <row r="6" customFormat="false" ht="15.75" hidden="false" customHeight="false" outlineLevel="0" collapsed="false">
      <c r="A6" s="5"/>
      <c r="B6" s="5"/>
    </row>
    <row r="7" customFormat="false" ht="15.75" hidden="false" customHeight="false" outlineLevel="0" collapsed="false">
      <c r="A7" s="2" t="s">
        <v>4</v>
      </c>
      <c r="B7" s="6"/>
    </row>
    <row r="8" customFormat="false" ht="26.85" hidden="false" customHeight="true" outlineLevel="0" collapsed="false">
      <c r="B8" s="7" t="s">
        <v>5</v>
      </c>
      <c r="C8" s="7"/>
      <c r="D8" s="7"/>
    </row>
    <row r="9" customFormat="false" ht="15.75" hidden="false" customHeight="false" outlineLevel="0" collapsed="false">
      <c r="B9" s="6"/>
    </row>
    <row r="10" customFormat="false" ht="15.75" hidden="false" customHeight="false" outlineLevel="0" collapsed="false">
      <c r="B10" s="8" t="s">
        <v>6</v>
      </c>
      <c r="C10" s="8"/>
      <c r="D10" s="8"/>
    </row>
    <row r="11" customFormat="false" ht="39.55" hidden="false" customHeight="false" outlineLevel="0" collapsed="false">
      <c r="A11" s="9"/>
      <c r="B11" s="10" t="s">
        <v>7</v>
      </c>
      <c r="C11" s="11" t="s">
        <v>8</v>
      </c>
      <c r="D11" s="12" t="s">
        <v>9</v>
      </c>
    </row>
    <row r="12" customFormat="false" ht="15.75" hidden="false" customHeight="false" outlineLevel="0" collapsed="false">
      <c r="A12" s="13" t="s">
        <v>10</v>
      </c>
      <c r="B12" s="14" t="n">
        <v>0</v>
      </c>
      <c r="C12" s="15" t="n">
        <v>0</v>
      </c>
      <c r="D12" s="16" t="n">
        <v>0</v>
      </c>
      <c r="E12" s="17"/>
      <c r="F12" s="18"/>
      <c r="G12" s="18"/>
      <c r="H12" s="18"/>
    </row>
    <row r="13" customFormat="false" ht="15.75" hidden="false" customHeight="false" outlineLevel="0" collapsed="false">
      <c r="A13" s="13" t="s">
        <v>11</v>
      </c>
      <c r="B13" s="14" t="n">
        <v>0</v>
      </c>
      <c r="C13" s="14" t="n">
        <v>0</v>
      </c>
      <c r="D13" s="14" t="n">
        <v>0</v>
      </c>
      <c r="E13" s="17"/>
      <c r="F13" s="18"/>
      <c r="G13" s="18"/>
      <c r="H13" s="18"/>
    </row>
    <row r="14" customFormat="false" ht="15.75" hidden="false" customHeight="false" outlineLevel="0" collapsed="false">
      <c r="A14" s="13" t="s">
        <v>12</v>
      </c>
      <c r="B14" s="14" t="n">
        <v>0</v>
      </c>
      <c r="C14" s="14" t="n">
        <v>0</v>
      </c>
      <c r="D14" s="14" t="n">
        <v>0</v>
      </c>
      <c r="E14" s="17"/>
      <c r="F14" s="18"/>
      <c r="G14" s="18"/>
      <c r="H14" s="18"/>
    </row>
    <row r="15" customFormat="false" ht="15.75" hidden="false" customHeight="false" outlineLevel="0" collapsed="false">
      <c r="A15" s="13" t="s">
        <v>13</v>
      </c>
      <c r="B15" s="14" t="n">
        <v>0</v>
      </c>
      <c r="C15" s="14" t="n">
        <v>0</v>
      </c>
      <c r="D15" s="14" t="n">
        <v>0</v>
      </c>
      <c r="E15" s="17"/>
      <c r="F15" s="18"/>
      <c r="G15" s="18"/>
      <c r="H15" s="18"/>
    </row>
    <row r="16" customFormat="false" ht="15.75" hidden="false" customHeight="false" outlineLevel="0" collapsed="false">
      <c r="A16" s="13" t="s">
        <v>14</v>
      </c>
      <c r="B16" s="14" t="n">
        <v>0</v>
      </c>
      <c r="C16" s="14" t="n">
        <v>0</v>
      </c>
      <c r="D16" s="14" t="n">
        <v>0</v>
      </c>
      <c r="E16" s="17"/>
      <c r="F16" s="18"/>
      <c r="G16" s="18"/>
      <c r="H16" s="18"/>
    </row>
    <row r="17" customFormat="false" ht="15.75" hidden="false" customHeight="false" outlineLevel="0" collapsed="false">
      <c r="A17" s="13" t="s">
        <v>15</v>
      </c>
      <c r="B17" s="14" t="n">
        <v>0</v>
      </c>
      <c r="C17" s="14" t="n">
        <v>0</v>
      </c>
      <c r="D17" s="14" t="n">
        <v>0</v>
      </c>
      <c r="E17" s="17"/>
      <c r="F17" s="18"/>
      <c r="G17" s="18"/>
      <c r="H17" s="18"/>
    </row>
    <row r="18" customFormat="false" ht="15.75" hidden="false" customHeight="false" outlineLevel="0" collapsed="false">
      <c r="A18" s="13" t="s">
        <v>16</v>
      </c>
      <c r="B18" s="14" t="n">
        <v>0</v>
      </c>
      <c r="C18" s="14" t="n">
        <v>0</v>
      </c>
      <c r="D18" s="14" t="n">
        <v>0</v>
      </c>
      <c r="E18" s="17"/>
      <c r="F18" s="18"/>
      <c r="G18" s="18"/>
      <c r="H18" s="18"/>
    </row>
    <row r="20" customFormat="false" ht="15.75" hidden="false" customHeight="false" outlineLevel="0" collapsed="false">
      <c r="A20" s="2" t="s">
        <v>17</v>
      </c>
    </row>
    <row r="21" customFormat="false" ht="15.75" hidden="false" customHeight="false" outlineLevel="0" collapsed="false">
      <c r="A21" s="5" t="s">
        <v>18</v>
      </c>
      <c r="B21" s="17" t="n">
        <f aca="false">B4</f>
        <v>0</v>
      </c>
    </row>
    <row r="22" customFormat="false" ht="15.75" hidden="false" customHeight="false" outlineLevel="0" collapsed="false">
      <c r="A22" s="6" t="s">
        <v>19</v>
      </c>
      <c r="B22" s="17" t="n">
        <f aca="false">'Scenarios and Calculation'!S40</f>
        <v>0</v>
      </c>
    </row>
    <row r="23" customFormat="false" ht="15.75" hidden="false" customHeight="false" outlineLevel="0" collapsed="false">
      <c r="A23" s="6" t="s">
        <v>20</v>
      </c>
      <c r="B23" s="17" t="n">
        <f aca="false">'Scenarios and Calculation'!S45</f>
        <v>0</v>
      </c>
    </row>
    <row r="25" customFormat="false" ht="15.75" hidden="false" customHeight="false" outlineLevel="0" collapsed="false">
      <c r="A25" s="19" t="s">
        <v>21</v>
      </c>
      <c r="B25" s="20" t="n">
        <f aca="false">SUM(B21:B23)</f>
        <v>0</v>
      </c>
    </row>
    <row r="27" customFormat="false" ht="15.75" hidden="false" customHeight="false" outlineLevel="0" collapsed="false">
      <c r="A27" s="21" t="s">
        <v>22</v>
      </c>
    </row>
    <row r="28" customFormat="false" ht="15.75" hidden="false" customHeight="false" outlineLevel="0" collapsed="false">
      <c r="A28" s="22" t="s">
        <v>23</v>
      </c>
    </row>
    <row r="29" customFormat="false" ht="15.75" hidden="false" customHeight="false" outlineLevel="0" collapsed="false">
      <c r="A29" s="22" t="s">
        <v>24</v>
      </c>
    </row>
    <row r="31" customFormat="false" ht="15.75" hidden="false" customHeight="false" outlineLevel="0" collapsed="false">
      <c r="A31" s="6" t="s">
        <v>25</v>
      </c>
    </row>
    <row r="32" customFormat="false" ht="15.75" hidden="false" customHeight="false" outlineLevel="0" collapsed="false">
      <c r="A32" s="6" t="s">
        <v>26</v>
      </c>
    </row>
    <row r="33" customFormat="false" ht="15.75" hidden="false" customHeight="false" outlineLevel="0" collapsed="false">
      <c r="A33" s="6" t="s">
        <v>27</v>
      </c>
    </row>
    <row r="34" customFormat="false" ht="15.75" hidden="false" customHeight="false" outlineLevel="0" collapsed="false">
      <c r="A34" s="6" t="s">
        <v>28</v>
      </c>
    </row>
  </sheetData>
  <mergeCells count="2">
    <mergeCell ref="B8:D8"/>
    <mergeCell ref="B10:D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50.5"/>
    <col collapsed="false" customWidth="true" hidden="false" outlineLevel="0" max="3" min="2" style="0" width="11.25"/>
  </cols>
  <sheetData>
    <row r="1" customFormat="false" ht="15.75" hidden="false" customHeight="false" outlineLevel="0" collapsed="false">
      <c r="B1" s="6" t="n">
        <v>2026</v>
      </c>
      <c r="C1" s="6"/>
      <c r="D1" s="6" t="n">
        <v>2027</v>
      </c>
      <c r="E1" s="6"/>
      <c r="F1" s="6" t="n">
        <v>2028</v>
      </c>
      <c r="G1" s="6"/>
      <c r="H1" s="6" t="n">
        <v>2029</v>
      </c>
      <c r="I1" s="6"/>
      <c r="J1" s="6" t="n">
        <v>2030</v>
      </c>
      <c r="K1" s="6"/>
      <c r="L1" s="6" t="n">
        <v>2031</v>
      </c>
      <c r="M1" s="6"/>
      <c r="N1" s="6" t="n">
        <v>2032</v>
      </c>
      <c r="O1" s="6"/>
      <c r="P1" s="6" t="n">
        <v>2033</v>
      </c>
    </row>
    <row r="2" customFormat="false" ht="19.4" hidden="false" customHeight="false" outlineLevel="0" collapsed="false">
      <c r="B2" s="23" t="s">
        <v>29</v>
      </c>
      <c r="C2" s="23" t="s">
        <v>30</v>
      </c>
      <c r="D2" s="23" t="s">
        <v>29</v>
      </c>
      <c r="E2" s="23" t="s">
        <v>30</v>
      </c>
      <c r="F2" s="23" t="s">
        <v>29</v>
      </c>
      <c r="G2" s="23" t="s">
        <v>30</v>
      </c>
      <c r="H2" s="23" t="s">
        <v>29</v>
      </c>
      <c r="I2" s="23" t="s">
        <v>30</v>
      </c>
      <c r="J2" s="23" t="s">
        <v>29</v>
      </c>
      <c r="K2" s="23" t="s">
        <v>30</v>
      </c>
      <c r="L2" s="23" t="s">
        <v>29</v>
      </c>
      <c r="M2" s="23" t="s">
        <v>30</v>
      </c>
      <c r="N2" s="23" t="s">
        <v>29</v>
      </c>
      <c r="O2" s="23" t="s">
        <v>30</v>
      </c>
      <c r="P2" s="23" t="s">
        <v>29</v>
      </c>
      <c r="Q2" s="23" t="s">
        <v>30</v>
      </c>
    </row>
    <row r="3" customFormat="false" ht="15.75" hidden="false" customHeight="false" outlineLevel="0" collapsed="false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customFormat="false" ht="15.75" hidden="false" customHeight="false" outlineLevel="0" collapsed="false">
      <c r="A4" s="6" t="s">
        <v>32</v>
      </c>
      <c r="B4" s="6" t="n">
        <v>3</v>
      </c>
      <c r="C4" s="18" t="n">
        <f aca="false">_xlfn.IFS(B$12&lt;='Price sheet'!$B$11,'Price sheet'!$B12*B4,B$12&lt;='Price sheet'!$C$11,'Price sheet'!$C12*B4,B$12&gt;'Price sheet'!$C$11,'Price sheet'!$D12*B4)*12</f>
        <v>0</v>
      </c>
      <c r="D4" s="6" t="n">
        <v>0</v>
      </c>
      <c r="E4" s="18" t="n">
        <f aca="false">_xlfn.IFS(D$12&lt;='Price sheet'!$B$11,'Price sheet'!$B12*D4,D$12&lt;='Price sheet'!$C$11,'Price sheet'!$C12*D4,D$12&gt;'Price sheet'!$C$11,'Price sheet'!$D12*D4)*12</f>
        <v>0</v>
      </c>
      <c r="F4" s="6" t="n">
        <v>0</v>
      </c>
      <c r="G4" s="18" t="n">
        <f aca="false">_xlfn.IFS(F$12&lt;='Price sheet'!$B$11,'Price sheet'!$B12*F4,F$12&lt;='Price sheet'!$C$11,'Price sheet'!$C12*F4,F$12&gt;'Price sheet'!$C$11,'Price sheet'!$D12*F4)*12</f>
        <v>0</v>
      </c>
      <c r="H4" s="6" t="n">
        <v>0</v>
      </c>
      <c r="I4" s="18" t="n">
        <f aca="false">_xlfn.IFS(H$12&lt;='Price sheet'!$B$11,'Price sheet'!$B12*H4,H$12&lt;='Price sheet'!$C$11,'Price sheet'!$C12*H4,H$12&gt;'Price sheet'!$C$11,'Price sheet'!$D12*H4)*12</f>
        <v>0</v>
      </c>
      <c r="J4" s="6" t="n">
        <v>0</v>
      </c>
      <c r="K4" s="18" t="n">
        <f aca="false">_xlfn.IFS(J$12&lt;='Price sheet'!$B$11,'Price sheet'!$B12*J4,J$12&lt;='Price sheet'!$C$11,'Price sheet'!$C12*J4,J$12&gt;'Price sheet'!$C$11,'Price sheet'!$D12*J4)*12</f>
        <v>0</v>
      </c>
      <c r="L4" s="6" t="n">
        <v>0</v>
      </c>
      <c r="M4" s="18" t="n">
        <f aca="false">_xlfn.IFS(L$12&lt;='Price sheet'!$B$11,'Price sheet'!$B12*L4,L$12&lt;='Price sheet'!$C$11,'Price sheet'!$C12*L4,L$12&gt;'Price sheet'!$C$11,'Price sheet'!$D12*L4)*12</f>
        <v>0</v>
      </c>
      <c r="N4" s="6" t="n">
        <v>0</v>
      </c>
      <c r="O4" s="18" t="n">
        <f aca="false">_xlfn.IFS(N$12&lt;='Price sheet'!$B$11,'Price sheet'!$B12*N4,N$12&lt;='Price sheet'!$C$11,'Price sheet'!$C12*N4,N$12&gt;'Price sheet'!$C$11,'Price sheet'!$D12*N4)*12</f>
        <v>0</v>
      </c>
      <c r="P4" s="6" t="n">
        <v>0</v>
      </c>
      <c r="Q4" s="18" t="n">
        <f aca="false">_xlfn.IFS(P$12&lt;='Price sheet'!$B$11,'Price sheet'!$B12*P4,P$12&lt;='Price sheet'!$C$11,'Price sheet'!$C12*P4,P$12&gt;'Price sheet'!$C$11,'Price sheet'!$D12*P4)*12</f>
        <v>0</v>
      </c>
    </row>
    <row r="5" customFormat="false" ht="15.75" hidden="false" customHeight="false" outlineLevel="0" collapsed="false">
      <c r="A5" s="6" t="s">
        <v>33</v>
      </c>
      <c r="B5" s="6" t="n">
        <v>25</v>
      </c>
      <c r="C5" s="18" t="n">
        <f aca="false">_xlfn.IFS(B$12&lt;='Price sheet'!$B$11,'Price sheet'!$B13*B5,B$12&lt;='Price sheet'!$C$11,'Price sheet'!$C13*B5,B$12&gt;'Price sheet'!$C$11,'Price sheet'!$D13*B5)*12</f>
        <v>0</v>
      </c>
      <c r="D5" s="6" t="n">
        <v>0</v>
      </c>
      <c r="E5" s="18" t="n">
        <f aca="false">_xlfn.IFS(D$12&lt;='Price sheet'!$B$11,'Price sheet'!$B13*D5,D$12&lt;='Price sheet'!$C$11,'Price sheet'!$C13*D5,D$12&gt;'Price sheet'!$C$11,'Price sheet'!$D13*D5)*12</f>
        <v>0</v>
      </c>
      <c r="F5" s="6" t="n">
        <v>0</v>
      </c>
      <c r="G5" s="18" t="n">
        <f aca="false">_xlfn.IFS(F$12&lt;='Price sheet'!$B$11,'Price sheet'!$B13*F5,F$12&lt;='Price sheet'!$C$11,'Price sheet'!$C13*F5,F$12&gt;'Price sheet'!$C$11,'Price sheet'!$D13*F5)*12</f>
        <v>0</v>
      </c>
      <c r="H5" s="6" t="n">
        <v>0</v>
      </c>
      <c r="I5" s="18" t="n">
        <f aca="false">_xlfn.IFS(H$12&lt;='Price sheet'!$B$11,'Price sheet'!$B13*H5,H$12&lt;='Price sheet'!$C$11,'Price sheet'!$C13*H5,H$12&gt;'Price sheet'!$C$11,'Price sheet'!$D13*H5)*12</f>
        <v>0</v>
      </c>
      <c r="J5" s="6" t="n">
        <v>0</v>
      </c>
      <c r="K5" s="18" t="n">
        <f aca="false">_xlfn.IFS(J$12&lt;='Price sheet'!$B$11,'Price sheet'!$B13*J5,J$12&lt;='Price sheet'!$C$11,'Price sheet'!$C13*J5,J$12&gt;'Price sheet'!$C$11,'Price sheet'!$D13*J5)*12</f>
        <v>0</v>
      </c>
      <c r="L5" s="6" t="n">
        <v>0</v>
      </c>
      <c r="M5" s="18" t="n">
        <f aca="false">_xlfn.IFS(L$12&lt;='Price sheet'!$B$11,'Price sheet'!$B13*L5,L$12&lt;='Price sheet'!$C$11,'Price sheet'!$C13*L5,L$12&gt;'Price sheet'!$C$11,'Price sheet'!$D13*L5)*12</f>
        <v>0</v>
      </c>
      <c r="N5" s="6" t="n">
        <v>0</v>
      </c>
      <c r="O5" s="18" t="n">
        <f aca="false">_xlfn.IFS(N$12&lt;='Price sheet'!$B$11,'Price sheet'!$B13*N5,N$12&lt;='Price sheet'!$C$11,'Price sheet'!$C13*N5,N$12&gt;'Price sheet'!$C$11,'Price sheet'!$D13*N5)*12</f>
        <v>0</v>
      </c>
      <c r="P5" s="6" t="n">
        <v>0</v>
      </c>
      <c r="Q5" s="18" t="n">
        <f aca="false">_xlfn.IFS(P$12&lt;='Price sheet'!$B$11,'Price sheet'!$B13*P5,P$12&lt;='Price sheet'!$C$11,'Price sheet'!$C13*P5,P$12&gt;'Price sheet'!$C$11,'Price sheet'!$D13*P5)*12</f>
        <v>0</v>
      </c>
    </row>
    <row r="6" customFormat="false" ht="15.75" hidden="false" customHeight="false" outlineLevel="0" collapsed="false">
      <c r="A6" s="6" t="s">
        <v>34</v>
      </c>
      <c r="B6" s="6" t="n">
        <v>3</v>
      </c>
      <c r="C6" s="18" t="n">
        <f aca="false">_xlfn.IFS(B$12&lt;='Price sheet'!$B$11,'Price sheet'!$B14*B6,B$12&lt;='Price sheet'!$C$11,'Price sheet'!$C14*B6,B$12&gt;'Price sheet'!$C$11,'Price sheet'!$D14*B6)*12</f>
        <v>0</v>
      </c>
      <c r="D6" s="6" t="n">
        <v>3</v>
      </c>
      <c r="E6" s="18" t="n">
        <f aca="false">_xlfn.IFS(D$12&lt;='Price sheet'!$B$11,'Price sheet'!$B14*D6,D$12&lt;='Price sheet'!$C$11,'Price sheet'!$C14*D6,D$12&gt;'Price sheet'!$C$11,'Price sheet'!$D14*D6)*12</f>
        <v>0</v>
      </c>
      <c r="F6" s="6" t="n">
        <v>3</v>
      </c>
      <c r="G6" s="18" t="n">
        <f aca="false">_xlfn.IFS(F$12&lt;='Price sheet'!$B$11,'Price sheet'!$B14*F6,F$12&lt;='Price sheet'!$C$11,'Price sheet'!$C14*F6,F$12&gt;'Price sheet'!$C$11,'Price sheet'!$D14*F6)*12</f>
        <v>0</v>
      </c>
      <c r="H6" s="6" t="n">
        <v>3</v>
      </c>
      <c r="I6" s="18" t="n">
        <f aca="false">_xlfn.IFS(H$12&lt;='Price sheet'!$B$11,'Price sheet'!$B14*H6,H$12&lt;='Price sheet'!$C$11,'Price sheet'!$C14*H6,H$12&gt;'Price sheet'!$C$11,'Price sheet'!$D14*H6)*12</f>
        <v>0</v>
      </c>
      <c r="J6" s="6" t="n">
        <v>3</v>
      </c>
      <c r="K6" s="18" t="n">
        <f aca="false">_xlfn.IFS(J$12&lt;='Price sheet'!$B$11,'Price sheet'!$B14*J6,J$12&lt;='Price sheet'!$C$11,'Price sheet'!$C14*J6,J$12&gt;'Price sheet'!$C$11,'Price sheet'!$D14*J6)*12</f>
        <v>0</v>
      </c>
      <c r="L6" s="6" t="n">
        <v>3</v>
      </c>
      <c r="M6" s="18" t="n">
        <f aca="false">_xlfn.IFS(L$12&lt;='Price sheet'!$B$11,'Price sheet'!$B14*L6,L$12&lt;='Price sheet'!$C$11,'Price sheet'!$C14*L6,L$12&gt;'Price sheet'!$C$11,'Price sheet'!$D14*L6)*12</f>
        <v>0</v>
      </c>
      <c r="N6" s="6" t="n">
        <v>3</v>
      </c>
      <c r="O6" s="18" t="n">
        <f aca="false">_xlfn.IFS(N$12&lt;='Price sheet'!$B$11,'Price sheet'!$B14*N6,N$12&lt;='Price sheet'!$C$11,'Price sheet'!$C14*N6,N$12&gt;'Price sheet'!$C$11,'Price sheet'!$D14*N6)*12</f>
        <v>0</v>
      </c>
      <c r="P6" s="6" t="n">
        <v>3</v>
      </c>
      <c r="Q6" s="18" t="n">
        <f aca="false">_xlfn.IFS(P$12&lt;='Price sheet'!$B$11,'Price sheet'!$B14*P6,P$12&lt;='Price sheet'!$C$11,'Price sheet'!$C14*P6,P$12&gt;'Price sheet'!$C$11,'Price sheet'!$D14*P6)*12</f>
        <v>0</v>
      </c>
    </row>
    <row r="7" customFormat="false" ht="15.75" hidden="false" customHeight="false" outlineLevel="0" collapsed="false">
      <c r="A7" s="6" t="s">
        <v>35</v>
      </c>
      <c r="B7" s="6" t="n">
        <v>12</v>
      </c>
      <c r="C7" s="18" t="n">
        <f aca="false">_xlfn.IFS(B$12&lt;='Price sheet'!$B$11,'Price sheet'!$B15*B7,B$12&lt;='Price sheet'!$C$11,'Price sheet'!$C15*B7,B$12&gt;'Price sheet'!$C$11,'Price sheet'!$D15*B7)*12</f>
        <v>0</v>
      </c>
      <c r="D7" s="6" t="n">
        <v>12</v>
      </c>
      <c r="E7" s="18" t="n">
        <f aca="false">_xlfn.IFS(D$12&lt;='Price sheet'!$B$11,'Price sheet'!$B15*D7,D$12&lt;='Price sheet'!$C$11,'Price sheet'!$C15*D7,D$12&gt;'Price sheet'!$C$11,'Price sheet'!$D15*D7)*12</f>
        <v>0</v>
      </c>
      <c r="F7" s="6" t="n">
        <v>12</v>
      </c>
      <c r="G7" s="18" t="n">
        <f aca="false">_xlfn.IFS(F$12&lt;='Price sheet'!$B$11,'Price sheet'!$B15*F7,F$12&lt;='Price sheet'!$C$11,'Price sheet'!$C15*F7,F$12&gt;'Price sheet'!$C$11,'Price sheet'!$D15*F7)*12</f>
        <v>0</v>
      </c>
      <c r="H7" s="6" t="n">
        <v>12</v>
      </c>
      <c r="I7" s="18" t="n">
        <f aca="false">_xlfn.IFS(H$12&lt;='Price sheet'!$B$11,'Price sheet'!$B15*H7,H$12&lt;='Price sheet'!$C$11,'Price sheet'!$C15*H7,H$12&gt;'Price sheet'!$C$11,'Price sheet'!$D15*H7)*12</f>
        <v>0</v>
      </c>
      <c r="J7" s="6" t="n">
        <v>18</v>
      </c>
      <c r="K7" s="18" t="n">
        <f aca="false">_xlfn.IFS(J$12&lt;='Price sheet'!$B$11,'Price sheet'!$B15*J7,J$12&lt;='Price sheet'!$C$11,'Price sheet'!$C15*J7,J$12&gt;'Price sheet'!$C$11,'Price sheet'!$D15*J7)*12</f>
        <v>0</v>
      </c>
      <c r="L7" s="6" t="n">
        <v>18</v>
      </c>
      <c r="M7" s="18" t="n">
        <f aca="false">_xlfn.IFS(L$12&lt;='Price sheet'!$B$11,'Price sheet'!$B15*L7,L$12&lt;='Price sheet'!$C$11,'Price sheet'!$C15*L7,L$12&gt;'Price sheet'!$C$11,'Price sheet'!$D15*L7)*12</f>
        <v>0</v>
      </c>
      <c r="N7" s="6" t="n">
        <v>18</v>
      </c>
      <c r="O7" s="18" t="n">
        <f aca="false">_xlfn.IFS(N$12&lt;='Price sheet'!$B$11,'Price sheet'!$B15*N7,N$12&lt;='Price sheet'!$C$11,'Price sheet'!$C15*N7,N$12&gt;'Price sheet'!$C$11,'Price sheet'!$D15*N7)*12</f>
        <v>0</v>
      </c>
      <c r="P7" s="6" t="n">
        <v>18</v>
      </c>
      <c r="Q7" s="18" t="n">
        <f aca="false">_xlfn.IFS(P$12&lt;='Price sheet'!$B$11,'Price sheet'!$B15*P7,P$12&lt;='Price sheet'!$C$11,'Price sheet'!$C15*P7,P$12&gt;'Price sheet'!$C$11,'Price sheet'!$D15*P7)*12</f>
        <v>0</v>
      </c>
    </row>
    <row r="8" customFormat="false" ht="15.75" hidden="false" customHeight="false" outlineLevel="0" collapsed="false">
      <c r="A8" s="6" t="s">
        <v>36</v>
      </c>
      <c r="B8" s="6" t="n">
        <v>0</v>
      </c>
      <c r="C8" s="18" t="n">
        <f aca="false">_xlfn.IFS(B$12&lt;='Price sheet'!$B$11,'Price sheet'!$B16*B8,B$12&lt;='Price sheet'!$C$11,'Price sheet'!$C16*B8,B$12&gt;'Price sheet'!$C$11,'Price sheet'!$D16*B8)*12</f>
        <v>0</v>
      </c>
      <c r="D8" s="6" t="n">
        <v>0</v>
      </c>
      <c r="E8" s="18" t="n">
        <f aca="false">_xlfn.IFS(D$12&lt;='Price sheet'!$B$11,'Price sheet'!$B16*D8,D$12&lt;='Price sheet'!$C$11,'Price sheet'!$C16*D8,D$12&gt;'Price sheet'!$C$11,'Price sheet'!$D16*D8)*12</f>
        <v>0</v>
      </c>
      <c r="F8" s="6" t="n">
        <v>0</v>
      </c>
      <c r="G8" s="18" t="n">
        <f aca="false">_xlfn.IFS(F$12&lt;='Price sheet'!$B$11,'Price sheet'!$B16*F8,F$12&lt;='Price sheet'!$C$11,'Price sheet'!$C16*F8,F$12&gt;'Price sheet'!$C$11,'Price sheet'!$D16*F8)*12</f>
        <v>0</v>
      </c>
      <c r="H8" s="6" t="n">
        <v>0</v>
      </c>
      <c r="I8" s="18" t="n">
        <f aca="false">_xlfn.IFS(H$12&lt;='Price sheet'!$B$11,'Price sheet'!$B16*H8,H$12&lt;='Price sheet'!$C$11,'Price sheet'!$C16*H8,H$12&gt;'Price sheet'!$C$11,'Price sheet'!$D16*H8)*12</f>
        <v>0</v>
      </c>
      <c r="J8" s="6" t="n">
        <v>0</v>
      </c>
      <c r="K8" s="18" t="n">
        <f aca="false">_xlfn.IFS(J$12&lt;='Price sheet'!$B$11,'Price sheet'!$B16*J8,J$12&lt;='Price sheet'!$C$11,'Price sheet'!$C16*J8,J$12&gt;'Price sheet'!$C$11,'Price sheet'!$D16*J8)*12</f>
        <v>0</v>
      </c>
      <c r="L8" s="6" t="n">
        <v>0</v>
      </c>
      <c r="M8" s="18" t="n">
        <f aca="false">_xlfn.IFS(L$12&lt;='Price sheet'!$B$11,'Price sheet'!$B16*L8,L$12&lt;='Price sheet'!$C$11,'Price sheet'!$C16*L8,L$12&gt;'Price sheet'!$C$11,'Price sheet'!$D16*L8)*12</f>
        <v>0</v>
      </c>
      <c r="N8" s="6" t="n">
        <v>0</v>
      </c>
      <c r="O8" s="18" t="n">
        <f aca="false">_xlfn.IFS(N$12&lt;='Price sheet'!$B$11,'Price sheet'!$B16*N8,N$12&lt;='Price sheet'!$C$11,'Price sheet'!$C16*N8,N$12&gt;'Price sheet'!$C$11,'Price sheet'!$D16*N8)*12</f>
        <v>0</v>
      </c>
      <c r="P8" s="6" t="n">
        <v>0</v>
      </c>
      <c r="Q8" s="18" t="n">
        <f aca="false">_xlfn.IFS(P$12&lt;='Price sheet'!$B$11,'Price sheet'!$B16*P8,P$12&lt;='Price sheet'!$C$11,'Price sheet'!$C16*P8,P$12&gt;'Price sheet'!$C$11,'Price sheet'!$D16*P8)*12</f>
        <v>0</v>
      </c>
    </row>
    <row r="9" customFormat="false" ht="15.75" hidden="false" customHeight="false" outlineLevel="0" collapsed="false">
      <c r="A9" s="6" t="s">
        <v>37</v>
      </c>
      <c r="B9" s="6" t="n">
        <v>3</v>
      </c>
      <c r="C9" s="18" t="n">
        <f aca="false">_xlfn.IFS(B$12&lt;='Price sheet'!$B$11,'Price sheet'!$B17*B9,B$12&lt;='Price sheet'!$C$11,'Price sheet'!$C17*B9,B$12&gt;'Price sheet'!$C$11,'Price sheet'!$D17*B9)*12</f>
        <v>0</v>
      </c>
      <c r="D9" s="6" t="n">
        <v>3</v>
      </c>
      <c r="E9" s="18" t="n">
        <f aca="false">_xlfn.IFS(D$12&lt;='Price sheet'!$B$11,'Price sheet'!$B17*D9,D$12&lt;='Price sheet'!$C$11,'Price sheet'!$C17*D9,D$12&gt;'Price sheet'!$C$11,'Price sheet'!$D17*D9)*12</f>
        <v>0</v>
      </c>
      <c r="F9" s="6" t="n">
        <v>3</v>
      </c>
      <c r="G9" s="18" t="n">
        <f aca="false">_xlfn.IFS(F$12&lt;='Price sheet'!$B$11,'Price sheet'!$B17*F9,F$12&lt;='Price sheet'!$C$11,'Price sheet'!$C17*F9,F$12&gt;'Price sheet'!$C$11,'Price sheet'!$D17*F9)*12</f>
        <v>0</v>
      </c>
      <c r="H9" s="6" t="n">
        <v>3</v>
      </c>
      <c r="I9" s="18" t="n">
        <f aca="false">_xlfn.IFS(H$12&lt;='Price sheet'!$B$11,'Price sheet'!$B17*H9,H$12&lt;='Price sheet'!$C$11,'Price sheet'!$C17*H9,H$12&gt;'Price sheet'!$C$11,'Price sheet'!$D17*H9)*12</f>
        <v>0</v>
      </c>
      <c r="J9" s="6" t="n">
        <v>3</v>
      </c>
      <c r="K9" s="18" t="n">
        <f aca="false">_xlfn.IFS(J$12&lt;='Price sheet'!$B$11,'Price sheet'!$B17*J9,J$12&lt;='Price sheet'!$C$11,'Price sheet'!$C17*J9,J$12&gt;'Price sheet'!$C$11,'Price sheet'!$D17*J9)*12</f>
        <v>0</v>
      </c>
      <c r="L9" s="6" t="n">
        <v>3</v>
      </c>
      <c r="M9" s="18" t="n">
        <f aca="false">_xlfn.IFS(L$12&lt;='Price sheet'!$B$11,'Price sheet'!$B17*L9,L$12&lt;='Price sheet'!$C$11,'Price sheet'!$C17*L9,L$12&gt;'Price sheet'!$C$11,'Price sheet'!$D17*L9)*12</f>
        <v>0</v>
      </c>
      <c r="N9" s="6" t="n">
        <v>3</v>
      </c>
      <c r="O9" s="18" t="n">
        <f aca="false">_xlfn.IFS(N$12&lt;='Price sheet'!$B$11,'Price sheet'!$B17*N9,N$12&lt;='Price sheet'!$C$11,'Price sheet'!$C17*N9,N$12&gt;'Price sheet'!$C$11,'Price sheet'!$D17*N9)*12</f>
        <v>0</v>
      </c>
      <c r="P9" s="6" t="n">
        <v>3</v>
      </c>
      <c r="Q9" s="18" t="n">
        <f aca="false">_xlfn.IFS(P$12&lt;='Price sheet'!$B$11,'Price sheet'!$B17*P9,P$12&lt;='Price sheet'!$C$11,'Price sheet'!$C17*P9,P$12&gt;'Price sheet'!$C$11,'Price sheet'!$D17*P9)*12</f>
        <v>0</v>
      </c>
    </row>
    <row r="10" customFormat="false" ht="15.75" hidden="false" customHeight="false" outlineLevel="0" collapsed="false">
      <c r="A10" s="6" t="s">
        <v>38</v>
      </c>
      <c r="B10" s="6" t="n">
        <v>12</v>
      </c>
      <c r="C10" s="18" t="n">
        <f aca="false">_xlfn.IFS(B$12&lt;='Price sheet'!$B$11,'Price sheet'!$B18*B10,B$12&lt;='Price sheet'!$C$11,'Price sheet'!$C18*B10,B$12&gt;'Price sheet'!$C$11,'Price sheet'!$D18*B10)*12</f>
        <v>0</v>
      </c>
      <c r="D10" s="6" t="n">
        <v>12</v>
      </c>
      <c r="E10" s="18" t="n">
        <f aca="false">_xlfn.IFS(D$12&lt;='Price sheet'!$B$11,'Price sheet'!$B18*D10,D$12&lt;='Price sheet'!$C$11,'Price sheet'!$C18*D10,D$12&gt;'Price sheet'!$C$11,'Price sheet'!$D18*D10)*12</f>
        <v>0</v>
      </c>
      <c r="F10" s="6" t="n">
        <v>12</v>
      </c>
      <c r="G10" s="18" t="n">
        <f aca="false">_xlfn.IFS(F$12&lt;='Price sheet'!$B$11,'Price sheet'!$B18*F10,F$12&lt;='Price sheet'!$C$11,'Price sheet'!$C18*F10,F$12&gt;'Price sheet'!$C$11,'Price sheet'!$D18*F10)*12</f>
        <v>0</v>
      </c>
      <c r="H10" s="6" t="n">
        <v>12</v>
      </c>
      <c r="I10" s="18" t="n">
        <f aca="false">_xlfn.IFS(H$12&lt;='Price sheet'!$B$11,'Price sheet'!$B18*H10,H$12&lt;='Price sheet'!$C$11,'Price sheet'!$C18*H10,H$12&gt;'Price sheet'!$C$11,'Price sheet'!$D18*H10)*12</f>
        <v>0</v>
      </c>
      <c r="J10" s="6" t="n">
        <v>12</v>
      </c>
      <c r="K10" s="18" t="n">
        <f aca="false">_xlfn.IFS(J$12&lt;='Price sheet'!$B$11,'Price sheet'!$B18*J10,J$12&lt;='Price sheet'!$C$11,'Price sheet'!$C18*J10,J$12&gt;'Price sheet'!$C$11,'Price sheet'!$D18*J10)*12</f>
        <v>0</v>
      </c>
      <c r="L10" s="6" t="n">
        <v>12</v>
      </c>
      <c r="M10" s="18" t="n">
        <f aca="false">_xlfn.IFS(L$12&lt;='Price sheet'!$B$11,'Price sheet'!$B18*L10,L$12&lt;='Price sheet'!$C$11,'Price sheet'!$C18*L10,L$12&gt;'Price sheet'!$C$11,'Price sheet'!$D18*L10)*12</f>
        <v>0</v>
      </c>
      <c r="N10" s="6" t="n">
        <v>12</v>
      </c>
      <c r="O10" s="18" t="n">
        <f aca="false">_xlfn.IFS(N$12&lt;='Price sheet'!$B$11,'Price sheet'!$B18*N10,N$12&lt;='Price sheet'!$C$11,'Price sheet'!$C18*N10,N$12&gt;'Price sheet'!$C$11,'Price sheet'!$D18*N10)*12</f>
        <v>0</v>
      </c>
      <c r="P10" s="6" t="n">
        <v>12</v>
      </c>
      <c r="Q10" s="18" t="n">
        <f aca="false">_xlfn.IFS(P$12&lt;='Price sheet'!$B$11,'Price sheet'!$B18*P10,P$12&lt;='Price sheet'!$C$11,'Price sheet'!$C18*P10,P$12&gt;'Price sheet'!$C$11,'Price sheet'!$D18*P10)*12</f>
        <v>0</v>
      </c>
    </row>
    <row r="12" customFormat="false" ht="15.75" hidden="false" customHeight="false" outlineLevel="0" collapsed="false">
      <c r="A12" s="6" t="s">
        <v>39</v>
      </c>
      <c r="B12" s="25" t="n">
        <f aca="false">SUM(B4:B10)</f>
        <v>58</v>
      </c>
      <c r="D12" s="25" t="n">
        <f aca="false">SUM(D4:D10)</f>
        <v>30</v>
      </c>
      <c r="F12" s="25" t="n">
        <f aca="false">SUM(F4:F10)</f>
        <v>30</v>
      </c>
      <c r="H12" s="25" t="n">
        <f aca="false">SUM(H4:H10)</f>
        <v>30</v>
      </c>
      <c r="J12" s="25" t="n">
        <f aca="false">SUM(J4:J10)</f>
        <v>36</v>
      </c>
      <c r="L12" s="25" t="n">
        <f aca="false">SUM(L4:L10)</f>
        <v>36</v>
      </c>
      <c r="N12" s="25" t="n">
        <f aca="false">SUM(N4:N10)</f>
        <v>36</v>
      </c>
      <c r="P12" s="25" t="n">
        <f aca="false">SUM(P4:P10)</f>
        <v>36</v>
      </c>
      <c r="S12" s="26" t="s">
        <v>17</v>
      </c>
      <c r="T12" s="26" t="s">
        <v>40</v>
      </c>
    </row>
    <row r="13" customFormat="false" ht="15.75" hidden="false" customHeight="false" outlineLevel="0" collapsed="false">
      <c r="A13" s="6" t="s">
        <v>41</v>
      </c>
      <c r="C13" s="17" t="n">
        <f aca="false">SUM(C4:C10)</f>
        <v>0</v>
      </c>
      <c r="E13" s="17" t="n">
        <f aca="false">SUM(E4:E10)</f>
        <v>0</v>
      </c>
      <c r="G13" s="17" t="n">
        <f aca="false">SUM(G4:G10)</f>
        <v>0</v>
      </c>
      <c r="I13" s="17" t="n">
        <f aca="false">SUM(I4:I10)</f>
        <v>0</v>
      </c>
      <c r="K13" s="17" t="n">
        <f aca="false">SUM(K4:K10)</f>
        <v>0</v>
      </c>
      <c r="M13" s="17" t="n">
        <f aca="false">SUM(M4:M10)</f>
        <v>0</v>
      </c>
      <c r="O13" s="17" t="n">
        <f aca="false">SUM(O4:O10)</f>
        <v>0</v>
      </c>
      <c r="Q13" s="17" t="n">
        <f aca="false">SUM(Q4:Q10)</f>
        <v>0</v>
      </c>
      <c r="S13" s="27" t="n">
        <f aca="false">SUM(B13:Q13)</f>
        <v>0</v>
      </c>
      <c r="T13" s="26" t="n">
        <v>20</v>
      </c>
    </row>
    <row r="15" customFormat="false" ht="15.75" hidden="false" customHeight="false" outlineLevel="0" collapsed="false">
      <c r="A15" s="24" t="s">
        <v>42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customFormat="false" ht="15.75" hidden="false" customHeight="false" outlineLevel="0" collapsed="false">
      <c r="A16" s="6" t="s">
        <v>32</v>
      </c>
      <c r="B16" s="6" t="n">
        <v>3</v>
      </c>
      <c r="C16" s="18" t="n">
        <f aca="false">_xlfn.IFS(B$24&lt;='Price sheet'!$B$11,'Price sheet'!$B12*B16,B$24&lt;='Price sheet'!$C$11,'Price sheet'!$C12*B16,B$24&gt;'Price sheet'!$C$11,'Price sheet'!$D12*B16)*12</f>
        <v>0</v>
      </c>
      <c r="D16" s="6" t="n">
        <v>0</v>
      </c>
      <c r="E16" s="18" t="n">
        <f aca="false">_xlfn.IFS(D$24&lt;='Price sheet'!$B$11,'Price sheet'!$B12*D16,D$24&lt;='Price sheet'!$C$11,'Price sheet'!$C12*D16,D$24&gt;'Price sheet'!$C$11,'Price sheet'!$D12*D16)*12</f>
        <v>0</v>
      </c>
      <c r="F16" s="6" t="n">
        <v>0</v>
      </c>
      <c r="G16" s="18" t="n">
        <f aca="false">_xlfn.IFS(F$24&lt;='Price sheet'!$B$11,'Price sheet'!$B12*F16,F$24&lt;='Price sheet'!$C$11,'Price sheet'!$C12*F16,F$24&gt;'Price sheet'!$C$11,'Price sheet'!$D12*F16)*12</f>
        <v>0</v>
      </c>
      <c r="H16" s="6" t="n">
        <v>0</v>
      </c>
      <c r="I16" s="18" t="n">
        <f aca="false">_xlfn.IFS(H$24&lt;='Price sheet'!$B$11,'Price sheet'!$B12*H16,H$24&lt;='Price sheet'!$C$11,'Price sheet'!$C12*H16,H$24&gt;'Price sheet'!$C$11,'Price sheet'!$D12*H16)*12</f>
        <v>0</v>
      </c>
      <c r="J16" s="6" t="n">
        <v>0</v>
      </c>
      <c r="K16" s="18" t="n">
        <f aca="false">_xlfn.IFS(J$24&lt;='Price sheet'!$B$11,'Price sheet'!$B12*J16,J$24&lt;='Price sheet'!$C$11,'Price sheet'!$C12*J16,J$24&gt;'Price sheet'!$C$11,'Price sheet'!$D12*J16)*12</f>
        <v>0</v>
      </c>
      <c r="L16" s="6" t="n">
        <v>0</v>
      </c>
      <c r="M16" s="18" t="n">
        <f aca="false">_xlfn.IFS(L$24&lt;='Price sheet'!$B$11,'Price sheet'!$B12*L16,L$24&lt;='Price sheet'!$C$11,'Price sheet'!$C12*L16,L$24&gt;'Price sheet'!$C$11,'Price sheet'!$D12*L16)*12</f>
        <v>0</v>
      </c>
      <c r="N16" s="6" t="n">
        <v>0</v>
      </c>
      <c r="O16" s="18" t="n">
        <f aca="false">_xlfn.IFS(N$24&lt;='Price sheet'!$B$11,'Price sheet'!$B12*N16,N$24&lt;='Price sheet'!$C$11,'Price sheet'!$C12*N16,N$24&gt;'Price sheet'!$C$11,'Price sheet'!$D12*N16)*12</f>
        <v>0</v>
      </c>
      <c r="P16" s="6" t="n">
        <v>0</v>
      </c>
      <c r="Q16" s="18" t="n">
        <f aca="false">_xlfn.IFS(P$24&lt;='Price sheet'!$B$11,'Price sheet'!$B12*P16,P$24&lt;='Price sheet'!$C$11,'Price sheet'!$C12*P16,P$24&gt;'Price sheet'!$C$11,'Price sheet'!$D12*P16)*12</f>
        <v>0</v>
      </c>
    </row>
    <row r="17" customFormat="false" ht="15.75" hidden="false" customHeight="false" outlineLevel="0" collapsed="false">
      <c r="A17" s="6" t="s">
        <v>33</v>
      </c>
      <c r="B17" s="6" t="n">
        <v>25</v>
      </c>
      <c r="C17" s="18" t="n">
        <f aca="false">_xlfn.IFS(B$24&lt;='Price sheet'!$B$11,'Price sheet'!$B13*B17,B$24&lt;='Price sheet'!$C$11,'Price sheet'!$C13*B17,B$24&gt;'Price sheet'!$C$11,'Price sheet'!$D13*B17)*12</f>
        <v>0</v>
      </c>
      <c r="D17" s="6" t="n">
        <v>0</v>
      </c>
      <c r="E17" s="18" t="n">
        <f aca="false">_xlfn.IFS(D$24&lt;='Price sheet'!$B$11,'Price sheet'!$B13*D17,D$24&lt;='Price sheet'!$C$11,'Price sheet'!$C13*D17,D$24&gt;'Price sheet'!$C$11,'Price sheet'!$D13*D17)*12</f>
        <v>0</v>
      </c>
      <c r="F17" s="6" t="n">
        <v>0</v>
      </c>
      <c r="G17" s="18" t="n">
        <f aca="false">_xlfn.IFS(F$24&lt;='Price sheet'!$B$11,'Price sheet'!$B13*F17,F$24&lt;='Price sheet'!$C$11,'Price sheet'!$C13*F17,F$24&gt;'Price sheet'!$C$11,'Price sheet'!$D13*F17)*12</f>
        <v>0</v>
      </c>
      <c r="H17" s="6" t="n">
        <v>0</v>
      </c>
      <c r="I17" s="18" t="n">
        <f aca="false">_xlfn.IFS(H$24&lt;='Price sheet'!$B$11,'Price sheet'!$B13*H17,H$24&lt;='Price sheet'!$C$11,'Price sheet'!$C13*H17,H$24&gt;'Price sheet'!$C$11,'Price sheet'!$D13*H17)*12</f>
        <v>0</v>
      </c>
      <c r="J17" s="6" t="n">
        <v>0</v>
      </c>
      <c r="K17" s="18" t="n">
        <f aca="false">_xlfn.IFS(J$24&lt;='Price sheet'!$B$11,'Price sheet'!$B13*J17,J$24&lt;='Price sheet'!$C$11,'Price sheet'!$C13*J17,J$24&gt;'Price sheet'!$C$11,'Price sheet'!$D13*J17)*12</f>
        <v>0</v>
      </c>
      <c r="L17" s="6" t="n">
        <v>0</v>
      </c>
      <c r="M17" s="18" t="n">
        <f aca="false">_xlfn.IFS(L$24&lt;='Price sheet'!$B$11,'Price sheet'!$B13*L17,L$24&lt;='Price sheet'!$C$11,'Price sheet'!$C13*L17,L$24&gt;'Price sheet'!$C$11,'Price sheet'!$D13*L17)*12</f>
        <v>0</v>
      </c>
      <c r="N17" s="6" t="n">
        <v>0</v>
      </c>
      <c r="O17" s="18" t="n">
        <f aca="false">_xlfn.IFS(N$24&lt;='Price sheet'!$B$11,'Price sheet'!$B13*N17,N$24&lt;='Price sheet'!$C$11,'Price sheet'!$C13*N17,N$24&gt;'Price sheet'!$C$11,'Price sheet'!$D13*N17)*12</f>
        <v>0</v>
      </c>
      <c r="P17" s="6" t="n">
        <v>0</v>
      </c>
      <c r="Q17" s="18" t="n">
        <f aca="false">_xlfn.IFS(P$24&lt;='Price sheet'!$B$11,'Price sheet'!$B13*P17,P$24&lt;='Price sheet'!$C$11,'Price sheet'!$C13*P17,P$24&gt;'Price sheet'!$C$11,'Price sheet'!$D13*P17)*12</f>
        <v>0</v>
      </c>
    </row>
    <row r="18" customFormat="false" ht="15.75" hidden="false" customHeight="false" outlineLevel="0" collapsed="false">
      <c r="A18" s="6" t="s">
        <v>34</v>
      </c>
      <c r="B18" s="6" t="n">
        <v>6</v>
      </c>
      <c r="C18" s="18" t="n">
        <f aca="false">_xlfn.IFS(B$24&lt;='Price sheet'!$B$11,'Price sheet'!$B14*B18,B$24&lt;='Price sheet'!$C$11,'Price sheet'!$C14*B18,B$24&gt;'Price sheet'!$C$11,'Price sheet'!$D14*B18)*12</f>
        <v>0</v>
      </c>
      <c r="D18" s="6" t="n">
        <v>6</v>
      </c>
      <c r="E18" s="18" t="n">
        <f aca="false">_xlfn.IFS(D$24&lt;='Price sheet'!$B$11,'Price sheet'!$B14*D18,D$24&lt;='Price sheet'!$C$11,'Price sheet'!$C14*D18,D$24&gt;'Price sheet'!$C$11,'Price sheet'!$D14*D18)*12</f>
        <v>0</v>
      </c>
      <c r="F18" s="6" t="n">
        <v>6</v>
      </c>
      <c r="G18" s="18" t="n">
        <f aca="false">_xlfn.IFS(F$24&lt;='Price sheet'!$B$11,'Price sheet'!$B14*F18,F$24&lt;='Price sheet'!$C$11,'Price sheet'!$C14*F18,F$24&gt;'Price sheet'!$C$11,'Price sheet'!$D14*F18)*12</f>
        <v>0</v>
      </c>
      <c r="H18" s="6" t="n">
        <v>6</v>
      </c>
      <c r="I18" s="18" t="n">
        <f aca="false">_xlfn.IFS(H$24&lt;='Price sheet'!$B$11,'Price sheet'!$B14*H18,H$24&lt;='Price sheet'!$C$11,'Price sheet'!$C14*H18,H$24&gt;'Price sheet'!$C$11,'Price sheet'!$D14*H18)*12</f>
        <v>0</v>
      </c>
      <c r="J18" s="6" t="n">
        <v>6</v>
      </c>
      <c r="K18" s="18" t="n">
        <f aca="false">_xlfn.IFS(J$24&lt;='Price sheet'!$B$11,'Price sheet'!$B14*J18,J$24&lt;='Price sheet'!$C$11,'Price sheet'!$C14*J18,J$24&gt;'Price sheet'!$C$11,'Price sheet'!$D14*J18)*12</f>
        <v>0</v>
      </c>
      <c r="L18" s="6" t="n">
        <v>6</v>
      </c>
      <c r="M18" s="18" t="n">
        <f aca="false">_xlfn.IFS(L$24&lt;='Price sheet'!$B$11,'Price sheet'!$B14*L18,L$24&lt;='Price sheet'!$C$11,'Price sheet'!$C14*L18,L$24&gt;'Price sheet'!$C$11,'Price sheet'!$D14*L18)*12</f>
        <v>0</v>
      </c>
      <c r="N18" s="6" t="n">
        <v>6</v>
      </c>
      <c r="O18" s="18" t="n">
        <f aca="false">_xlfn.IFS(N$24&lt;='Price sheet'!$B$11,'Price sheet'!$B14*N18,N$24&lt;='Price sheet'!$C$11,'Price sheet'!$C14*N18,N$24&gt;'Price sheet'!$C$11,'Price sheet'!$D14*N18)*12</f>
        <v>0</v>
      </c>
      <c r="P18" s="6" t="n">
        <v>6</v>
      </c>
      <c r="Q18" s="18" t="n">
        <f aca="false">_xlfn.IFS(P$24&lt;='Price sheet'!$B$11,'Price sheet'!$B14*P18,P$24&lt;='Price sheet'!$C$11,'Price sheet'!$C14*P18,P$24&gt;'Price sheet'!$C$11,'Price sheet'!$D14*P18)*12</f>
        <v>0</v>
      </c>
    </row>
    <row r="19" customFormat="false" ht="15.75" hidden="false" customHeight="false" outlineLevel="0" collapsed="false">
      <c r="A19" s="6" t="s">
        <v>35</v>
      </c>
      <c r="B19" s="6" t="n">
        <v>18</v>
      </c>
      <c r="C19" s="18" t="n">
        <f aca="false">_xlfn.IFS(B$24&lt;='Price sheet'!$B$11,'Price sheet'!$B15*B19,B$24&lt;='Price sheet'!$C$11,'Price sheet'!$C15*B19,B$24&gt;'Price sheet'!$C$11,'Price sheet'!$D15*B19)*12</f>
        <v>0</v>
      </c>
      <c r="D19" s="6" t="n">
        <v>24</v>
      </c>
      <c r="E19" s="18" t="n">
        <f aca="false">_xlfn.IFS(D$24&lt;='Price sheet'!$B$11,'Price sheet'!$B15*D19,D$24&lt;='Price sheet'!$C$11,'Price sheet'!$C15*D19,D$24&gt;'Price sheet'!$C$11,'Price sheet'!$D15*D19)*12</f>
        <v>0</v>
      </c>
      <c r="F19" s="6" t="n">
        <v>24</v>
      </c>
      <c r="G19" s="18" t="n">
        <f aca="false">_xlfn.IFS(F$24&lt;='Price sheet'!$B$11,'Price sheet'!$B15*F19,F$24&lt;='Price sheet'!$C$11,'Price sheet'!$C15*F19,F$24&gt;'Price sheet'!$C$11,'Price sheet'!$D15*F19)*12</f>
        <v>0</v>
      </c>
      <c r="H19" s="6" t="n">
        <v>30</v>
      </c>
      <c r="I19" s="18" t="n">
        <f aca="false">_xlfn.IFS(H$24&lt;='Price sheet'!$B$11,'Price sheet'!$B15*H19,H$24&lt;='Price sheet'!$C$11,'Price sheet'!$C15*H19,H$24&gt;'Price sheet'!$C$11,'Price sheet'!$D15*H19)*12</f>
        <v>0</v>
      </c>
      <c r="J19" s="6" t="n">
        <v>30</v>
      </c>
      <c r="K19" s="18" t="n">
        <f aca="false">_xlfn.IFS(J$24&lt;='Price sheet'!$B$11,'Price sheet'!$B15*J19,J$24&lt;='Price sheet'!$C$11,'Price sheet'!$C15*J19,J$24&gt;'Price sheet'!$C$11,'Price sheet'!$D15*J19)*12</f>
        <v>0</v>
      </c>
      <c r="L19" s="6" t="n">
        <v>36</v>
      </c>
      <c r="M19" s="18" t="n">
        <f aca="false">_xlfn.IFS(L$24&lt;='Price sheet'!$B$11,'Price sheet'!$B15*L19,L$24&lt;='Price sheet'!$C$11,'Price sheet'!$C15*L19,L$24&gt;'Price sheet'!$C$11,'Price sheet'!$D15*L19)*12</f>
        <v>0</v>
      </c>
      <c r="N19" s="6" t="n">
        <v>36</v>
      </c>
      <c r="O19" s="18" t="n">
        <f aca="false">_xlfn.IFS(N$24&lt;='Price sheet'!$B$11,'Price sheet'!$B15*N19,N$24&lt;='Price sheet'!$C$11,'Price sheet'!$C15*N19,N$24&gt;'Price sheet'!$C$11,'Price sheet'!$D15*N19)*12</f>
        <v>0</v>
      </c>
      <c r="P19" s="6" t="n">
        <v>36</v>
      </c>
      <c r="Q19" s="18" t="n">
        <f aca="false">_xlfn.IFS(P$24&lt;='Price sheet'!$B$11,'Price sheet'!$B15*P19,P$24&lt;='Price sheet'!$C$11,'Price sheet'!$C15*P19,P$24&gt;'Price sheet'!$C$11,'Price sheet'!$D15*P19)*12</f>
        <v>0</v>
      </c>
    </row>
    <row r="20" customFormat="false" ht="15.75" hidden="false" customHeight="false" outlineLevel="0" collapsed="false">
      <c r="A20" s="6" t="s">
        <v>36</v>
      </c>
      <c r="B20" s="6" t="n">
        <v>6</v>
      </c>
      <c r="C20" s="18" t="n">
        <f aca="false">_xlfn.IFS(B$24&lt;='Price sheet'!$B$11,'Price sheet'!$B16*B20,B$24&lt;='Price sheet'!$C$11,'Price sheet'!$C16*B20,B$24&gt;'Price sheet'!$C$11,'Price sheet'!$D16*B20)*12</f>
        <v>0</v>
      </c>
      <c r="D20" s="6" t="n">
        <v>6</v>
      </c>
      <c r="E20" s="18" t="n">
        <f aca="false">_xlfn.IFS(D$24&lt;='Price sheet'!$B$11,'Price sheet'!$B16*D20,D$24&lt;='Price sheet'!$C$11,'Price sheet'!$C16*D20,D$24&gt;'Price sheet'!$C$11,'Price sheet'!$D16*D20)*12</f>
        <v>0</v>
      </c>
      <c r="F20" s="6" t="n">
        <v>6</v>
      </c>
      <c r="G20" s="18" t="n">
        <f aca="false">_xlfn.IFS(F$24&lt;='Price sheet'!$B$11,'Price sheet'!$B16*F20,F$24&lt;='Price sheet'!$C$11,'Price sheet'!$C16*F20,F$24&gt;'Price sheet'!$C$11,'Price sheet'!$D16*F20)*12</f>
        <v>0</v>
      </c>
      <c r="H20" s="6" t="n">
        <v>6</v>
      </c>
      <c r="I20" s="18" t="n">
        <f aca="false">_xlfn.IFS(H$24&lt;='Price sheet'!$B$11,'Price sheet'!$B16*H20,H$24&lt;='Price sheet'!$C$11,'Price sheet'!$C16*H20,H$24&gt;'Price sheet'!$C$11,'Price sheet'!$D16*H20)*12</f>
        <v>0</v>
      </c>
      <c r="J20" s="6" t="n">
        <v>6</v>
      </c>
      <c r="K20" s="18" t="n">
        <f aca="false">_xlfn.IFS(J$24&lt;='Price sheet'!$B$11,'Price sheet'!$B16*J20,J$24&lt;='Price sheet'!$C$11,'Price sheet'!$C16*J20,J$24&gt;'Price sheet'!$C$11,'Price sheet'!$D16*J20)*12</f>
        <v>0</v>
      </c>
      <c r="L20" s="6" t="n">
        <v>6</v>
      </c>
      <c r="M20" s="18" t="n">
        <f aca="false">_xlfn.IFS(L$24&lt;='Price sheet'!$B$11,'Price sheet'!$B16*L20,L$24&lt;='Price sheet'!$C$11,'Price sheet'!$C16*L20,L$24&gt;'Price sheet'!$C$11,'Price sheet'!$D16*L20)*12</f>
        <v>0</v>
      </c>
      <c r="N20" s="6" t="n">
        <v>6</v>
      </c>
      <c r="O20" s="18" t="n">
        <f aca="false">_xlfn.IFS(N$24&lt;='Price sheet'!$B$11,'Price sheet'!$B16*N20,N$24&lt;='Price sheet'!$C$11,'Price sheet'!$C16*N20,N$24&gt;'Price sheet'!$C$11,'Price sheet'!$D16*N20)*12</f>
        <v>0</v>
      </c>
      <c r="P20" s="6" t="n">
        <v>6</v>
      </c>
      <c r="Q20" s="18" t="n">
        <f aca="false">_xlfn.IFS(P$24&lt;='Price sheet'!$B$11,'Price sheet'!$B16*P20,P$24&lt;='Price sheet'!$C$11,'Price sheet'!$C16*P20,P$24&gt;'Price sheet'!$C$11,'Price sheet'!$D16*P20)*12</f>
        <v>0</v>
      </c>
    </row>
    <row r="21" customFormat="false" ht="15.75" hidden="false" customHeight="false" outlineLevel="0" collapsed="false">
      <c r="A21" s="6" t="s">
        <v>37</v>
      </c>
      <c r="B21" s="6" t="n">
        <v>3</v>
      </c>
      <c r="C21" s="18" t="n">
        <f aca="false">_xlfn.IFS(B$24&lt;='Price sheet'!$B$11,'Price sheet'!$B17*B21,B$24&lt;='Price sheet'!$C$11,'Price sheet'!$C17*B21,B$24&gt;'Price sheet'!$C$11,'Price sheet'!$D17*B21)*12</f>
        <v>0</v>
      </c>
      <c r="D21" s="6" t="n">
        <v>3</v>
      </c>
      <c r="E21" s="18" t="n">
        <f aca="false">_xlfn.IFS(D$24&lt;='Price sheet'!$B$11,'Price sheet'!$B17*D21,D$24&lt;='Price sheet'!$C$11,'Price sheet'!$C17*D21,D$24&gt;'Price sheet'!$C$11,'Price sheet'!$D17*D21)*12</f>
        <v>0</v>
      </c>
      <c r="F21" s="6" t="n">
        <v>3</v>
      </c>
      <c r="G21" s="18" t="n">
        <f aca="false">_xlfn.IFS(F$24&lt;='Price sheet'!$B$11,'Price sheet'!$B17*F21,F$24&lt;='Price sheet'!$C$11,'Price sheet'!$C17*F21,F$24&gt;'Price sheet'!$C$11,'Price sheet'!$D17*F21)*12</f>
        <v>0</v>
      </c>
      <c r="H21" s="6" t="n">
        <v>3</v>
      </c>
      <c r="I21" s="18" t="n">
        <f aca="false">_xlfn.IFS(H$24&lt;='Price sheet'!$B$11,'Price sheet'!$B17*H21,H$24&lt;='Price sheet'!$C$11,'Price sheet'!$C17*H21,H$24&gt;'Price sheet'!$C$11,'Price sheet'!$D17*H21)*12</f>
        <v>0</v>
      </c>
      <c r="J21" s="6" t="n">
        <v>3</v>
      </c>
      <c r="K21" s="18" t="n">
        <f aca="false">_xlfn.IFS(J$24&lt;='Price sheet'!$B$11,'Price sheet'!$B17*J21,J$24&lt;='Price sheet'!$C$11,'Price sheet'!$C17*J21,J$24&gt;'Price sheet'!$C$11,'Price sheet'!$D17*J21)*12</f>
        <v>0</v>
      </c>
      <c r="L21" s="6" t="n">
        <v>3</v>
      </c>
      <c r="M21" s="18" t="n">
        <f aca="false">_xlfn.IFS(L$24&lt;='Price sheet'!$B$11,'Price sheet'!$B17*L21,L$24&lt;='Price sheet'!$C$11,'Price sheet'!$C17*L21,L$24&gt;'Price sheet'!$C$11,'Price sheet'!$D17*L21)*12</f>
        <v>0</v>
      </c>
      <c r="N21" s="6" t="n">
        <v>3</v>
      </c>
      <c r="O21" s="18" t="n">
        <f aca="false">_xlfn.IFS(N$24&lt;='Price sheet'!$B$11,'Price sheet'!$B17*N21,N$24&lt;='Price sheet'!$C$11,'Price sheet'!$C17*N21,N$24&gt;'Price sheet'!$C$11,'Price sheet'!$D17*N21)*12</f>
        <v>0</v>
      </c>
      <c r="P21" s="6" t="n">
        <v>3</v>
      </c>
      <c r="Q21" s="18" t="n">
        <f aca="false">_xlfn.IFS(P$24&lt;='Price sheet'!$B$11,'Price sheet'!$B17*P21,P$24&lt;='Price sheet'!$C$11,'Price sheet'!$C17*P21,P$24&gt;'Price sheet'!$C$11,'Price sheet'!$D17*P21)*12</f>
        <v>0</v>
      </c>
    </row>
    <row r="22" customFormat="false" ht="15.75" hidden="false" customHeight="false" outlineLevel="0" collapsed="false">
      <c r="A22" s="6" t="s">
        <v>38</v>
      </c>
      <c r="B22" s="6" t="n">
        <v>12</v>
      </c>
      <c r="C22" s="18" t="n">
        <f aca="false">_xlfn.IFS(B$24&lt;='Price sheet'!$B$11,'Price sheet'!$B18*B22,B$24&lt;='Price sheet'!$C$11,'Price sheet'!$C18*B22,B$24&gt;'Price sheet'!$C$11,'Price sheet'!$D18*B22)*12</f>
        <v>0</v>
      </c>
      <c r="D22" s="6" t="n">
        <v>14</v>
      </c>
      <c r="E22" s="18" t="n">
        <f aca="false">_xlfn.IFS(D$24&lt;='Price sheet'!$B$11,'Price sheet'!$B18*D22,D$24&lt;='Price sheet'!$C$11,'Price sheet'!$C18*D22,D$24&gt;'Price sheet'!$C$11,'Price sheet'!$D18*D22)*12</f>
        <v>0</v>
      </c>
      <c r="F22" s="6" t="n">
        <v>16</v>
      </c>
      <c r="G22" s="18" t="n">
        <f aca="false">_xlfn.IFS(F$24&lt;='Price sheet'!$B$11,'Price sheet'!$B18*F22,F$24&lt;='Price sheet'!$C$11,'Price sheet'!$C18*F22,F$24&gt;'Price sheet'!$C$11,'Price sheet'!$D18*F22)*12</f>
        <v>0</v>
      </c>
      <c r="H22" s="6" t="n">
        <v>16</v>
      </c>
      <c r="I22" s="18" t="n">
        <f aca="false">_xlfn.IFS(H$24&lt;='Price sheet'!$B$11,'Price sheet'!$B18*H22,H$24&lt;='Price sheet'!$C$11,'Price sheet'!$C18*H22,H$24&gt;'Price sheet'!$C$11,'Price sheet'!$D18*H22)*12</f>
        <v>0</v>
      </c>
      <c r="J22" s="6" t="n">
        <v>18</v>
      </c>
      <c r="K22" s="18" t="n">
        <f aca="false">_xlfn.IFS(J$24&lt;='Price sheet'!$B$11,'Price sheet'!$B18*J22,J$24&lt;='Price sheet'!$C$11,'Price sheet'!$C18*J22,J$24&gt;'Price sheet'!$C$11,'Price sheet'!$D18*J22)*12</f>
        <v>0</v>
      </c>
      <c r="L22" s="6" t="n">
        <v>18</v>
      </c>
      <c r="M22" s="18" t="n">
        <f aca="false">_xlfn.IFS(L$24&lt;='Price sheet'!$B$11,'Price sheet'!$B18*L22,L$24&lt;='Price sheet'!$C$11,'Price sheet'!$C18*L22,L$24&gt;'Price sheet'!$C$11,'Price sheet'!$D18*L22)*12</f>
        <v>0</v>
      </c>
      <c r="N22" s="6" t="n">
        <v>20</v>
      </c>
      <c r="O22" s="18" t="n">
        <f aca="false">_xlfn.IFS(N$24&lt;='Price sheet'!$B$11,'Price sheet'!$B18*N22,N$24&lt;='Price sheet'!$C$11,'Price sheet'!$C18*N22,N$24&gt;'Price sheet'!$C$11,'Price sheet'!$D18*N22)*12</f>
        <v>0</v>
      </c>
      <c r="P22" s="6" t="n">
        <v>20</v>
      </c>
      <c r="Q22" s="18" t="n">
        <f aca="false">_xlfn.IFS(P$24&lt;='Price sheet'!$B$11,'Price sheet'!$B18*P22,P$24&lt;='Price sheet'!$C$11,'Price sheet'!$C18*P22,P$24&gt;'Price sheet'!$C$11,'Price sheet'!$D18*P22)*12</f>
        <v>0</v>
      </c>
    </row>
    <row r="24" customFormat="false" ht="15.75" hidden="false" customHeight="false" outlineLevel="0" collapsed="false">
      <c r="A24" s="6" t="s">
        <v>39</v>
      </c>
      <c r="B24" s="25" t="n">
        <f aca="false">SUM(B16:B22)</f>
        <v>73</v>
      </c>
      <c r="D24" s="25" t="n">
        <f aca="false">SUM(D16:D22)</f>
        <v>53</v>
      </c>
      <c r="F24" s="25" t="n">
        <f aca="false">SUM(F16:F22)</f>
        <v>55</v>
      </c>
      <c r="H24" s="25" t="n">
        <f aca="false">SUM(H16:H22)</f>
        <v>61</v>
      </c>
      <c r="J24" s="25" t="n">
        <f aca="false">SUM(J16:J22)</f>
        <v>63</v>
      </c>
      <c r="L24" s="25" t="n">
        <f aca="false">SUM(L16:L22)</f>
        <v>69</v>
      </c>
      <c r="N24" s="25" t="n">
        <f aca="false">SUM(N16:N22)</f>
        <v>71</v>
      </c>
      <c r="P24" s="25" t="n">
        <f aca="false">SUM(P16:P22)</f>
        <v>71</v>
      </c>
      <c r="S24" s="26" t="s">
        <v>17</v>
      </c>
      <c r="T24" s="26" t="s">
        <v>40</v>
      </c>
    </row>
    <row r="25" customFormat="false" ht="15.75" hidden="false" customHeight="false" outlineLevel="0" collapsed="false">
      <c r="A25" s="6" t="s">
        <v>41</v>
      </c>
      <c r="C25" s="17" t="n">
        <f aca="false">SUM(C16:C22)</f>
        <v>0</v>
      </c>
      <c r="E25" s="17" t="n">
        <f aca="false">SUM(E16:E22)</f>
        <v>0</v>
      </c>
      <c r="G25" s="17" t="n">
        <f aca="false">SUM(G16:G22)</f>
        <v>0</v>
      </c>
      <c r="I25" s="17" t="n">
        <f aca="false">SUM(I16:I22)</f>
        <v>0</v>
      </c>
      <c r="K25" s="17" t="n">
        <f aca="false">SUM(K16:K22)</f>
        <v>0</v>
      </c>
      <c r="M25" s="17" t="n">
        <f aca="false">SUM(M16:M22)</f>
        <v>0</v>
      </c>
      <c r="O25" s="17" t="n">
        <f aca="false">SUM(O16:O22)</f>
        <v>0</v>
      </c>
      <c r="Q25" s="17" t="n">
        <f aca="false">SUM(Q16:Q22)</f>
        <v>0</v>
      </c>
      <c r="S25" s="27" t="n">
        <f aca="false">SUM(B25:Q25)</f>
        <v>0</v>
      </c>
      <c r="T25" s="26" t="n">
        <f aca="false">T40-T37-T13</f>
        <v>60</v>
      </c>
    </row>
    <row r="27" customFormat="false" ht="15.75" hidden="false" customHeight="false" outlineLevel="0" collapsed="false">
      <c r="A27" s="24" t="s">
        <v>43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customFormat="false" ht="15.75" hidden="false" customHeight="false" outlineLevel="0" collapsed="false">
      <c r="A28" s="6" t="s">
        <v>32</v>
      </c>
      <c r="B28" s="6" t="n">
        <v>3</v>
      </c>
      <c r="C28" s="18" t="n">
        <f aca="false">_xlfn.IFS(B$36&lt;='Price sheet'!$B$11,'Price sheet'!$B12*B28,B$36&lt;='Price sheet'!$C$11,'Price sheet'!$C12*B28,B$36&gt;'Price sheet'!$C$11,'Price sheet'!$D12*B28)*12</f>
        <v>0</v>
      </c>
      <c r="D28" s="6" t="n">
        <v>0</v>
      </c>
      <c r="E28" s="18" t="n">
        <f aca="false">_xlfn.IFS(D$36&lt;='Price sheet'!$B$11,'Price sheet'!$B12*D28,D$36&lt;='Price sheet'!$C$11,'Price sheet'!$C12*D28,D$36&gt;'Price sheet'!$C$11,'Price sheet'!$D12*D28)*12</f>
        <v>0</v>
      </c>
      <c r="F28" s="6" t="n">
        <v>0</v>
      </c>
      <c r="G28" s="18" t="n">
        <f aca="false">_xlfn.IFS(F$36&lt;='Price sheet'!$B$11,'Price sheet'!$B12*F28,F$36&lt;='Price sheet'!$C$11,'Price sheet'!$C12*F28,F$36&gt;'Price sheet'!$C$11,'Price sheet'!$D12*F28)*12</f>
        <v>0</v>
      </c>
      <c r="H28" s="6" t="n">
        <v>0</v>
      </c>
      <c r="I28" s="18" t="n">
        <f aca="false">_xlfn.IFS(H$36&lt;='Price sheet'!$B$11,'Price sheet'!$B12*H28,H$36&lt;='Price sheet'!$C$11,'Price sheet'!$C12*H28,H$36&gt;'Price sheet'!$C$11,'Price sheet'!$D12*H28)*12</f>
        <v>0</v>
      </c>
      <c r="J28" s="6" t="n">
        <v>0</v>
      </c>
      <c r="K28" s="18" t="n">
        <f aca="false">_xlfn.IFS(J$36&lt;='Price sheet'!$B$11,'Price sheet'!$B12*J28,J$36&lt;='Price sheet'!$C$11,'Price sheet'!$C12*J28,J$36&gt;'Price sheet'!$C$11,'Price sheet'!$D12*J28)*12</f>
        <v>0</v>
      </c>
      <c r="L28" s="6" t="n">
        <v>0</v>
      </c>
      <c r="M28" s="18" t="n">
        <f aca="false">_xlfn.IFS(L$36&lt;='Price sheet'!$B$11,'Price sheet'!$B12*L28,L$36&lt;='Price sheet'!$C$11,'Price sheet'!$C12*L28,L$36&gt;'Price sheet'!$C$11,'Price sheet'!$D12*L28)*12</f>
        <v>0</v>
      </c>
      <c r="N28" s="6" t="n">
        <v>0</v>
      </c>
      <c r="O28" s="18" t="n">
        <f aca="false">_xlfn.IFS(N$36&lt;='Price sheet'!$B$11,'Price sheet'!$B12*N28,N$36&lt;='Price sheet'!$C$11,'Price sheet'!$C12*N28,N$36&gt;'Price sheet'!$C$11,'Price sheet'!$D12*N28)*12</f>
        <v>0</v>
      </c>
      <c r="P28" s="6" t="n">
        <v>0</v>
      </c>
      <c r="Q28" s="18" t="n">
        <f aca="false">_xlfn.IFS(P$36&lt;='Price sheet'!$B$11,'Price sheet'!$B12*P28,P$36&lt;='Price sheet'!$C$11,'Price sheet'!$C12*P28,P$36&gt;'Price sheet'!$C$11,'Price sheet'!$D12*P28)*12</f>
        <v>0</v>
      </c>
    </row>
    <row r="29" customFormat="false" ht="15.75" hidden="false" customHeight="false" outlineLevel="0" collapsed="false">
      <c r="A29" s="6" t="s">
        <v>33</v>
      </c>
      <c r="B29" s="6" t="n">
        <v>25</v>
      </c>
      <c r="C29" s="18" t="n">
        <f aca="false">_xlfn.IFS(B$36&lt;='Price sheet'!$B$11,'Price sheet'!$B13*B29,B$36&lt;='Price sheet'!$C$11,'Price sheet'!$C13*B29,B$36&gt;'Price sheet'!$C$11,'Price sheet'!$D13*B29)*12</f>
        <v>0</v>
      </c>
      <c r="D29" s="6" t="n">
        <v>0</v>
      </c>
      <c r="E29" s="18" t="n">
        <f aca="false">_xlfn.IFS(D$36&lt;='Price sheet'!$B$11,'Price sheet'!$B13*D29,D$36&lt;='Price sheet'!$C$11,'Price sheet'!$C13*D29,D$36&gt;'Price sheet'!$C$11,'Price sheet'!$D13*D29)*12</f>
        <v>0</v>
      </c>
      <c r="F29" s="6" t="n">
        <v>0</v>
      </c>
      <c r="G29" s="18" t="n">
        <f aca="false">_xlfn.IFS(F$36&lt;='Price sheet'!$B$11,'Price sheet'!$B13*F29,F$36&lt;='Price sheet'!$C$11,'Price sheet'!$C13*F29,F$36&gt;'Price sheet'!$C$11,'Price sheet'!$D13*F29)*12</f>
        <v>0</v>
      </c>
      <c r="H29" s="6" t="n">
        <v>0</v>
      </c>
      <c r="I29" s="18" t="n">
        <f aca="false">_xlfn.IFS(H$36&lt;='Price sheet'!$B$11,'Price sheet'!$B13*H29,H$36&lt;='Price sheet'!$C$11,'Price sheet'!$C13*H29,H$36&gt;'Price sheet'!$C$11,'Price sheet'!$D13*H29)*12</f>
        <v>0</v>
      </c>
      <c r="J29" s="6" t="n">
        <v>0</v>
      </c>
      <c r="K29" s="18" t="n">
        <f aca="false">_xlfn.IFS(J$36&lt;='Price sheet'!$B$11,'Price sheet'!$B13*J29,J$36&lt;='Price sheet'!$C$11,'Price sheet'!$C13*J29,J$36&gt;'Price sheet'!$C$11,'Price sheet'!$D13*J29)*12</f>
        <v>0</v>
      </c>
      <c r="L29" s="6" t="n">
        <v>0</v>
      </c>
      <c r="M29" s="18" t="n">
        <f aca="false">_xlfn.IFS(L$36&lt;='Price sheet'!$B$11,'Price sheet'!$B13*L29,L$36&lt;='Price sheet'!$C$11,'Price sheet'!$C13*L29,L$36&gt;'Price sheet'!$C$11,'Price sheet'!$D13*L29)*12</f>
        <v>0</v>
      </c>
      <c r="N29" s="6" t="n">
        <v>0</v>
      </c>
      <c r="O29" s="18" t="n">
        <f aca="false">_xlfn.IFS(N$36&lt;='Price sheet'!$B$11,'Price sheet'!$B13*N29,N$36&lt;='Price sheet'!$C$11,'Price sheet'!$C13*N29,N$36&gt;'Price sheet'!$C$11,'Price sheet'!$D13*N29)*12</f>
        <v>0</v>
      </c>
      <c r="P29" s="6" t="n">
        <v>0</v>
      </c>
      <c r="Q29" s="18" t="n">
        <f aca="false">_xlfn.IFS(P$36&lt;='Price sheet'!$B$11,'Price sheet'!$B13*P29,P$36&lt;='Price sheet'!$C$11,'Price sheet'!$C13*P29,P$36&gt;'Price sheet'!$C$11,'Price sheet'!$D13*P29)*12</f>
        <v>0</v>
      </c>
    </row>
    <row r="30" customFormat="false" ht="15.75" hidden="false" customHeight="false" outlineLevel="0" collapsed="false">
      <c r="A30" s="6" t="s">
        <v>34</v>
      </c>
      <c r="B30" s="6" t="n">
        <v>3</v>
      </c>
      <c r="C30" s="18" t="n">
        <f aca="false">_xlfn.IFS(B$36&lt;='Price sheet'!$B$11,'Price sheet'!$B14*B30,B$36&lt;='Price sheet'!$C$11,'Price sheet'!$C14*B30,B$36&gt;'Price sheet'!$C$11,'Price sheet'!$D14*B30)*12</f>
        <v>0</v>
      </c>
      <c r="D30" s="6" t="n">
        <v>3</v>
      </c>
      <c r="E30" s="18" t="n">
        <f aca="false">_xlfn.IFS(D$36&lt;='Price sheet'!$B$11,'Price sheet'!$B14*D30,D$36&lt;='Price sheet'!$C$11,'Price sheet'!$C14*D30,D$36&gt;'Price sheet'!$C$11,'Price sheet'!$D14*D30)*12</f>
        <v>0</v>
      </c>
      <c r="F30" s="6" t="n">
        <v>3</v>
      </c>
      <c r="G30" s="18" t="n">
        <f aca="false">_xlfn.IFS(F$36&lt;='Price sheet'!$B$11,'Price sheet'!$B14*F30,F$36&lt;='Price sheet'!$C$11,'Price sheet'!$C14*F30,F$36&gt;'Price sheet'!$C$11,'Price sheet'!$D14*F30)*12</f>
        <v>0</v>
      </c>
      <c r="H30" s="6" t="n">
        <v>3</v>
      </c>
      <c r="I30" s="18" t="n">
        <f aca="false">_xlfn.IFS(H$36&lt;='Price sheet'!$B$11,'Price sheet'!$B14*H30,H$36&lt;='Price sheet'!$C$11,'Price sheet'!$C14*H30,H$36&gt;'Price sheet'!$C$11,'Price sheet'!$D14*H30)*12</f>
        <v>0</v>
      </c>
      <c r="J30" s="6" t="n">
        <v>3</v>
      </c>
      <c r="K30" s="18" t="n">
        <f aca="false">_xlfn.IFS(J$36&lt;='Price sheet'!$B$11,'Price sheet'!$B14*J30,J$36&lt;='Price sheet'!$C$11,'Price sheet'!$C14*J30,J$36&gt;'Price sheet'!$C$11,'Price sheet'!$D14*J30)*12</f>
        <v>0</v>
      </c>
      <c r="L30" s="6" t="n">
        <v>3</v>
      </c>
      <c r="M30" s="18" t="n">
        <f aca="false">_xlfn.IFS(L$36&lt;='Price sheet'!$B$11,'Price sheet'!$B14*L30,L$36&lt;='Price sheet'!$C$11,'Price sheet'!$C14*L30,L$36&gt;'Price sheet'!$C$11,'Price sheet'!$D14*L30)*12</f>
        <v>0</v>
      </c>
      <c r="N30" s="6" t="n">
        <v>3</v>
      </c>
      <c r="O30" s="18" t="n">
        <f aca="false">_xlfn.IFS(N$36&lt;='Price sheet'!$B$11,'Price sheet'!$B14*N30,N$36&lt;='Price sheet'!$C$11,'Price sheet'!$C14*N30,N$36&gt;'Price sheet'!$C$11,'Price sheet'!$D14*N30)*12</f>
        <v>0</v>
      </c>
      <c r="P30" s="6" t="n">
        <v>3</v>
      </c>
      <c r="Q30" s="18" t="n">
        <f aca="false">_xlfn.IFS(P$36&lt;='Price sheet'!$B$11,'Price sheet'!$B14*P30,P$36&lt;='Price sheet'!$C$11,'Price sheet'!$C14*P30,P$36&gt;'Price sheet'!$C$11,'Price sheet'!$D14*P30)*12</f>
        <v>0</v>
      </c>
    </row>
    <row r="31" customFormat="false" ht="15.75" hidden="false" customHeight="false" outlineLevel="0" collapsed="false">
      <c r="A31" s="6" t="s">
        <v>35</v>
      </c>
      <c r="B31" s="6" t="n">
        <v>18</v>
      </c>
      <c r="C31" s="18" t="n">
        <f aca="false">_xlfn.IFS(B$36&lt;='Price sheet'!$B$11,'Price sheet'!$B15*B31,B$36&lt;='Price sheet'!$C$11,'Price sheet'!$C15*B31,B$36&gt;'Price sheet'!$C$11,'Price sheet'!$D15*B31)*12</f>
        <v>0</v>
      </c>
      <c r="D31" s="6" t="n">
        <v>24</v>
      </c>
      <c r="E31" s="18" t="n">
        <f aca="false">_xlfn.IFS(D$36&lt;='Price sheet'!$B$11,'Price sheet'!$B15*D31,D$36&lt;='Price sheet'!$C$11,'Price sheet'!$C15*D31,D$36&gt;'Price sheet'!$C$11,'Price sheet'!$D15*D31)*12</f>
        <v>0</v>
      </c>
      <c r="F31" s="6" t="n">
        <v>30</v>
      </c>
      <c r="G31" s="18" t="n">
        <f aca="false">_xlfn.IFS(F$36&lt;='Price sheet'!$B$11,'Price sheet'!$B15*F31,F$36&lt;='Price sheet'!$C$11,'Price sheet'!$C15*F31,F$36&gt;'Price sheet'!$C$11,'Price sheet'!$D15*F31)*12</f>
        <v>0</v>
      </c>
      <c r="H31" s="6" t="n">
        <v>36</v>
      </c>
      <c r="I31" s="18" t="n">
        <f aca="false">_xlfn.IFS(H$36&lt;='Price sheet'!$B$11,'Price sheet'!$B15*H31,H$36&lt;='Price sheet'!$C$11,'Price sheet'!$C15*H31,H$36&gt;'Price sheet'!$C$11,'Price sheet'!$D15*H31)*12</f>
        <v>0</v>
      </c>
      <c r="J31" s="6" t="n">
        <v>42</v>
      </c>
      <c r="K31" s="18" t="n">
        <f aca="false">_xlfn.IFS(J$36&lt;='Price sheet'!$B$11,'Price sheet'!$B15*J31,J$36&lt;='Price sheet'!$C$11,'Price sheet'!$C15*J31,J$36&gt;'Price sheet'!$C$11,'Price sheet'!$D15*J31)*12</f>
        <v>0</v>
      </c>
      <c r="L31" s="6" t="n">
        <v>48</v>
      </c>
      <c r="M31" s="18" t="n">
        <f aca="false">_xlfn.IFS(L$36&lt;='Price sheet'!$B$11,'Price sheet'!$B15*L31,L$36&lt;='Price sheet'!$C$11,'Price sheet'!$C15*L31,L$36&gt;'Price sheet'!$C$11,'Price sheet'!$D15*L31)*12</f>
        <v>0</v>
      </c>
      <c r="N31" s="6" t="n">
        <v>48</v>
      </c>
      <c r="O31" s="18" t="n">
        <f aca="false">_xlfn.IFS(N$36&lt;='Price sheet'!$B$11,'Price sheet'!$B15*N31,N$36&lt;='Price sheet'!$C$11,'Price sheet'!$C15*N31,N$36&gt;'Price sheet'!$C$11,'Price sheet'!$D15*N31)*12</f>
        <v>0</v>
      </c>
      <c r="P31" s="6" t="n">
        <v>48</v>
      </c>
      <c r="Q31" s="18" t="n">
        <f aca="false">_xlfn.IFS(P$36&lt;='Price sheet'!$B$11,'Price sheet'!$B15*P31,P$36&lt;='Price sheet'!$C$11,'Price sheet'!$C15*P31,P$36&gt;'Price sheet'!$C$11,'Price sheet'!$D15*P31)*12</f>
        <v>0</v>
      </c>
    </row>
    <row r="32" customFormat="false" ht="15.75" hidden="false" customHeight="false" outlineLevel="0" collapsed="false">
      <c r="A32" s="6" t="s">
        <v>36</v>
      </c>
      <c r="B32" s="6" t="n">
        <v>6</v>
      </c>
      <c r="C32" s="18" t="n">
        <f aca="false">_xlfn.IFS(B$36&lt;='Price sheet'!$B$11,'Price sheet'!$B16*B32,B$36&lt;='Price sheet'!$C$11,'Price sheet'!$C16*B32,B$36&gt;'Price sheet'!$C$11,'Price sheet'!$D16*B32)*12</f>
        <v>0</v>
      </c>
      <c r="D32" s="6" t="n">
        <v>6</v>
      </c>
      <c r="E32" s="18" t="n">
        <f aca="false">_xlfn.IFS(D$36&lt;='Price sheet'!$B$11,'Price sheet'!$B16*D32,D$36&lt;='Price sheet'!$C$11,'Price sheet'!$C16*D32,D$36&gt;'Price sheet'!$C$11,'Price sheet'!$D16*D32)*12</f>
        <v>0</v>
      </c>
      <c r="F32" s="6" t="n">
        <v>6</v>
      </c>
      <c r="G32" s="18" t="n">
        <f aca="false">_xlfn.IFS(F$36&lt;='Price sheet'!$B$11,'Price sheet'!$B16*F32,F$36&lt;='Price sheet'!$C$11,'Price sheet'!$C16*F32,F$36&gt;'Price sheet'!$C$11,'Price sheet'!$D16*F32)*12</f>
        <v>0</v>
      </c>
      <c r="H32" s="6" t="n">
        <v>6</v>
      </c>
      <c r="I32" s="18" t="n">
        <f aca="false">_xlfn.IFS(H$36&lt;='Price sheet'!$B$11,'Price sheet'!$B16*H32,H$36&lt;='Price sheet'!$C$11,'Price sheet'!$C16*H32,H$36&gt;'Price sheet'!$C$11,'Price sheet'!$D16*H32)*12</f>
        <v>0</v>
      </c>
      <c r="J32" s="6" t="n">
        <v>6</v>
      </c>
      <c r="K32" s="18" t="n">
        <f aca="false">_xlfn.IFS(J$36&lt;='Price sheet'!$B$11,'Price sheet'!$B16*J32,J$36&lt;='Price sheet'!$C$11,'Price sheet'!$C16*J32,J$36&gt;'Price sheet'!$C$11,'Price sheet'!$D16*J32)*12</f>
        <v>0</v>
      </c>
      <c r="L32" s="6" t="n">
        <v>6</v>
      </c>
      <c r="M32" s="18" t="n">
        <f aca="false">_xlfn.IFS(L$36&lt;='Price sheet'!$B$11,'Price sheet'!$B16*L32,L$36&lt;='Price sheet'!$C$11,'Price sheet'!$C16*L32,L$36&gt;'Price sheet'!$C$11,'Price sheet'!$D16*L32)*12</f>
        <v>0</v>
      </c>
      <c r="N32" s="6" t="n">
        <v>6</v>
      </c>
      <c r="O32" s="18" t="n">
        <f aca="false">_xlfn.IFS(N$36&lt;='Price sheet'!$B$11,'Price sheet'!$B16*N32,N$36&lt;='Price sheet'!$C$11,'Price sheet'!$C16*N32,N$36&gt;'Price sheet'!$C$11,'Price sheet'!$D16*N32)*12</f>
        <v>0</v>
      </c>
      <c r="P32" s="6" t="n">
        <v>6</v>
      </c>
      <c r="Q32" s="18" t="n">
        <f aca="false">_xlfn.IFS(P$36&lt;='Price sheet'!$B$11,'Price sheet'!$B16*P32,P$36&lt;='Price sheet'!$C$11,'Price sheet'!$C16*P32,P$36&gt;'Price sheet'!$C$11,'Price sheet'!$D16*P32)*12</f>
        <v>0</v>
      </c>
    </row>
    <row r="33" customFormat="false" ht="15.75" hidden="false" customHeight="false" outlineLevel="0" collapsed="false">
      <c r="A33" s="6" t="s">
        <v>37</v>
      </c>
      <c r="B33" s="6" t="n">
        <v>3</v>
      </c>
      <c r="C33" s="18" t="n">
        <f aca="false">_xlfn.IFS(B$36&lt;='Price sheet'!$B$11,'Price sheet'!$B17*B33,B$36&lt;='Price sheet'!$C$11,'Price sheet'!$C17*B33,B$36&gt;'Price sheet'!$C$11,'Price sheet'!$D17*B33)*12</f>
        <v>0</v>
      </c>
      <c r="D33" s="6" t="n">
        <v>3</v>
      </c>
      <c r="E33" s="18" t="n">
        <f aca="false">_xlfn.IFS(D$36&lt;='Price sheet'!$B$11,'Price sheet'!$B17*D33,D$36&lt;='Price sheet'!$C$11,'Price sheet'!$C17*D33,D$36&gt;'Price sheet'!$C$11,'Price sheet'!$D17*D33)*12</f>
        <v>0</v>
      </c>
      <c r="F33" s="6" t="n">
        <v>3</v>
      </c>
      <c r="G33" s="18" t="n">
        <f aca="false">_xlfn.IFS(F$36&lt;='Price sheet'!$B$11,'Price sheet'!$B17*F33,F$36&lt;='Price sheet'!$C$11,'Price sheet'!$C17*F33,F$36&gt;'Price sheet'!$C$11,'Price sheet'!$D17*F33)*12</f>
        <v>0</v>
      </c>
      <c r="H33" s="6" t="n">
        <v>3</v>
      </c>
      <c r="I33" s="18" t="n">
        <f aca="false">_xlfn.IFS(H$36&lt;='Price sheet'!$B$11,'Price sheet'!$B17*H33,H$36&lt;='Price sheet'!$C$11,'Price sheet'!$C17*H33,H$36&gt;'Price sheet'!$C$11,'Price sheet'!$D17*H33)*12</f>
        <v>0</v>
      </c>
      <c r="J33" s="6" t="n">
        <v>3</v>
      </c>
      <c r="K33" s="18" t="n">
        <f aca="false">_xlfn.IFS(J$36&lt;='Price sheet'!$B$11,'Price sheet'!$B17*J33,J$36&lt;='Price sheet'!$C$11,'Price sheet'!$C17*J33,J$36&gt;'Price sheet'!$C$11,'Price sheet'!$D17*J33)*12</f>
        <v>0</v>
      </c>
      <c r="L33" s="6" t="n">
        <v>3</v>
      </c>
      <c r="M33" s="18" t="n">
        <f aca="false">_xlfn.IFS(L$36&lt;='Price sheet'!$B$11,'Price sheet'!$B17*L33,L$36&lt;='Price sheet'!$C$11,'Price sheet'!$C17*L33,L$36&gt;'Price sheet'!$C$11,'Price sheet'!$D17*L33)*12</f>
        <v>0</v>
      </c>
      <c r="N33" s="6" t="n">
        <v>3</v>
      </c>
      <c r="O33" s="18" t="n">
        <f aca="false">_xlfn.IFS(N$36&lt;='Price sheet'!$B$11,'Price sheet'!$B17*N33,N$36&lt;='Price sheet'!$C$11,'Price sheet'!$C17*N33,N$36&gt;'Price sheet'!$C$11,'Price sheet'!$D17*N33)*12</f>
        <v>0</v>
      </c>
      <c r="P33" s="6" t="n">
        <v>3</v>
      </c>
      <c r="Q33" s="18" t="n">
        <f aca="false">_xlfn.IFS(P$36&lt;='Price sheet'!$B$11,'Price sheet'!$B17*P33,P$36&lt;='Price sheet'!$C$11,'Price sheet'!$C17*P33,P$36&gt;'Price sheet'!$C$11,'Price sheet'!$D17*P33)*12</f>
        <v>0</v>
      </c>
    </row>
    <row r="34" customFormat="false" ht="15.75" hidden="false" customHeight="false" outlineLevel="0" collapsed="false">
      <c r="A34" s="6" t="s">
        <v>38</v>
      </c>
      <c r="B34" s="6" t="n">
        <v>12</v>
      </c>
      <c r="C34" s="18" t="n">
        <f aca="false">_xlfn.IFS(B$36&lt;='Price sheet'!$B$11,'Price sheet'!$B18*B34,B$36&lt;='Price sheet'!$C$11,'Price sheet'!$C18*B34,B$36&gt;'Price sheet'!$C$11,'Price sheet'!$D18*B34)*12</f>
        <v>0</v>
      </c>
      <c r="D34" s="6" t="n">
        <v>14</v>
      </c>
      <c r="E34" s="18" t="n">
        <f aca="false">_xlfn.IFS(D$36&lt;='Price sheet'!$B$11,'Price sheet'!$B18*D34,D$36&lt;='Price sheet'!$C$11,'Price sheet'!$C18*D34,D$36&gt;'Price sheet'!$C$11,'Price sheet'!$D18*D34)*12</f>
        <v>0</v>
      </c>
      <c r="F34" s="6" t="n">
        <v>16</v>
      </c>
      <c r="G34" s="18" t="n">
        <f aca="false">_xlfn.IFS(F$36&lt;='Price sheet'!$B$11,'Price sheet'!$B18*F34,F$36&lt;='Price sheet'!$C$11,'Price sheet'!$C18*F34,F$36&gt;'Price sheet'!$C$11,'Price sheet'!$D18*F34)*12</f>
        <v>0</v>
      </c>
      <c r="H34" s="6" t="n">
        <v>18</v>
      </c>
      <c r="I34" s="18" t="n">
        <f aca="false">_xlfn.IFS(H$36&lt;='Price sheet'!$B$11,'Price sheet'!$B18*H34,H$36&lt;='Price sheet'!$C$11,'Price sheet'!$C18*H34,H$36&gt;'Price sheet'!$C$11,'Price sheet'!$D18*H34)*12</f>
        <v>0</v>
      </c>
      <c r="J34" s="6" t="n">
        <v>20</v>
      </c>
      <c r="K34" s="18" t="n">
        <f aca="false">_xlfn.IFS(J$36&lt;='Price sheet'!$B$11,'Price sheet'!$B18*J34,J$36&lt;='Price sheet'!$C$11,'Price sheet'!$C18*J34,J$36&gt;'Price sheet'!$C$11,'Price sheet'!$D18*J34)*12</f>
        <v>0</v>
      </c>
      <c r="L34" s="6" t="n">
        <v>22</v>
      </c>
      <c r="M34" s="18" t="n">
        <f aca="false">_xlfn.IFS(L$36&lt;='Price sheet'!$B$11,'Price sheet'!$B18*L34,L$36&lt;='Price sheet'!$C$11,'Price sheet'!$C18*L34,L$36&gt;'Price sheet'!$C$11,'Price sheet'!$D18*L34)*12</f>
        <v>0</v>
      </c>
      <c r="N34" s="6" t="n">
        <v>24</v>
      </c>
      <c r="O34" s="18" t="n">
        <f aca="false">_xlfn.IFS(N$36&lt;='Price sheet'!$B$11,'Price sheet'!$B18*N34,N$36&lt;='Price sheet'!$C$11,'Price sheet'!$C18*N34,N$36&gt;'Price sheet'!$C$11,'Price sheet'!$D18*N34)*12</f>
        <v>0</v>
      </c>
      <c r="P34" s="6" t="n">
        <v>24</v>
      </c>
      <c r="Q34" s="18" t="n">
        <f aca="false">_xlfn.IFS(P$36&lt;='Price sheet'!$B$11,'Price sheet'!$B18*P34,P$36&lt;='Price sheet'!$C$11,'Price sheet'!$C18*P34,P$36&gt;'Price sheet'!$C$11,'Price sheet'!$D18*P34)*12</f>
        <v>0</v>
      </c>
    </row>
    <row r="36" customFormat="false" ht="15.75" hidden="false" customHeight="false" outlineLevel="0" collapsed="false">
      <c r="A36" s="6" t="s">
        <v>39</v>
      </c>
      <c r="B36" s="25" t="n">
        <f aca="false">SUM(B28:B34)</f>
        <v>70</v>
      </c>
      <c r="D36" s="25" t="n">
        <f aca="false">SUM(D28:D34)</f>
        <v>50</v>
      </c>
      <c r="F36" s="25" t="n">
        <f aca="false">SUM(F28:F34)</f>
        <v>58</v>
      </c>
      <c r="H36" s="25" t="n">
        <f aca="false">SUM(H28:H34)</f>
        <v>66</v>
      </c>
      <c r="J36" s="25" t="n">
        <f aca="false">SUM(J28:J34)</f>
        <v>74</v>
      </c>
      <c r="L36" s="25" t="n">
        <f aca="false">SUM(L28:L34)</f>
        <v>82</v>
      </c>
      <c r="N36" s="25" t="n">
        <f aca="false">SUM(N28:N34)</f>
        <v>84</v>
      </c>
      <c r="P36" s="25" t="n">
        <f aca="false">SUM(P28:P34)</f>
        <v>84</v>
      </c>
      <c r="S36" s="26" t="s">
        <v>17</v>
      </c>
      <c r="T36" s="26" t="s">
        <v>40</v>
      </c>
    </row>
    <row r="37" customFormat="false" ht="15.75" hidden="false" customHeight="false" outlineLevel="0" collapsed="false">
      <c r="A37" s="6" t="s">
        <v>41</v>
      </c>
      <c r="C37" s="17" t="n">
        <f aca="false">SUM(C28:C34)</f>
        <v>0</v>
      </c>
      <c r="E37" s="17" t="n">
        <f aca="false">SUM(E28:E34)</f>
        <v>0</v>
      </c>
      <c r="G37" s="17" t="n">
        <f aca="false">SUM(G28:G34)</f>
        <v>0</v>
      </c>
      <c r="I37" s="17" t="n">
        <f aca="false">SUM(I28:I34)</f>
        <v>0</v>
      </c>
      <c r="K37" s="17" t="n">
        <f aca="false">SUM(K28:K34)</f>
        <v>0</v>
      </c>
      <c r="M37" s="17" t="n">
        <f aca="false">SUM(M28:M34)</f>
        <v>0</v>
      </c>
      <c r="O37" s="17" t="n">
        <f aca="false">SUM(O28:O34)</f>
        <v>0</v>
      </c>
      <c r="Q37" s="17" t="n">
        <f aca="false">SUM(Q28:Q34)</f>
        <v>0</v>
      </c>
      <c r="S37" s="27" t="n">
        <f aca="false">SUM(B37:Q37)</f>
        <v>0</v>
      </c>
      <c r="T37" s="26" t="n">
        <v>20</v>
      </c>
    </row>
    <row r="39" customFormat="false" ht="15.75" hidden="false" customHeight="false" outlineLevel="0" collapsed="false">
      <c r="A39" s="28" t="s">
        <v>44</v>
      </c>
      <c r="S39" s="26" t="s">
        <v>45</v>
      </c>
      <c r="T39" s="26" t="s">
        <v>46</v>
      </c>
    </row>
    <row r="40" customFormat="false" ht="15.75" hidden="false" customHeight="false" outlineLevel="0" collapsed="false">
      <c r="S40" s="17" t="n">
        <f aca="false">(S13*T13+S25*T25+S37*T37)/T40</f>
        <v>0</v>
      </c>
      <c r="T40" s="6" t="n">
        <v>100</v>
      </c>
    </row>
    <row r="42" customFormat="false" ht="19.4" hidden="false" customHeight="false" outlineLevel="0" collapsed="false">
      <c r="B42" s="23" t="s">
        <v>47</v>
      </c>
      <c r="C42" s="23" t="s">
        <v>30</v>
      </c>
      <c r="D42" s="23" t="s">
        <v>47</v>
      </c>
      <c r="E42" s="23" t="s">
        <v>30</v>
      </c>
      <c r="F42" s="23" t="s">
        <v>47</v>
      </c>
      <c r="G42" s="23" t="s">
        <v>30</v>
      </c>
      <c r="H42" s="23" t="s">
        <v>47</v>
      </c>
      <c r="I42" s="23" t="s">
        <v>30</v>
      </c>
      <c r="J42" s="23" t="s">
        <v>47</v>
      </c>
      <c r="K42" s="23" t="s">
        <v>30</v>
      </c>
      <c r="L42" s="23" t="s">
        <v>47</v>
      </c>
      <c r="M42" s="23" t="s">
        <v>30</v>
      </c>
      <c r="N42" s="23" t="s">
        <v>47</v>
      </c>
      <c r="O42" s="23" t="s">
        <v>30</v>
      </c>
      <c r="P42" s="23" t="s">
        <v>47</v>
      </c>
      <c r="Q42" s="23" t="s">
        <v>30</v>
      </c>
    </row>
    <row r="43" customFormat="false" ht="15.75" hidden="false" customHeight="false" outlineLevel="0" collapsed="false">
      <c r="A43" s="28" t="s">
        <v>48</v>
      </c>
      <c r="B43" s="6" t="n">
        <v>0</v>
      </c>
      <c r="C43" s="17" t="n">
        <f aca="false">'Price sheet'!$B$5*B43</f>
        <v>0</v>
      </c>
      <c r="D43" s="6" t="n">
        <v>40</v>
      </c>
      <c r="E43" s="17" t="n">
        <f aca="false">'Price sheet'!$B$5*D43</f>
        <v>0</v>
      </c>
      <c r="F43" s="6" t="n">
        <v>40</v>
      </c>
      <c r="G43" s="17" t="n">
        <f aca="false">'Price sheet'!$B$5*F43</f>
        <v>0</v>
      </c>
      <c r="H43" s="6" t="n">
        <v>40</v>
      </c>
      <c r="I43" s="17" t="n">
        <f aca="false">'Price sheet'!$B$5*H43</f>
        <v>0</v>
      </c>
      <c r="J43" s="6" t="n">
        <v>40</v>
      </c>
      <c r="K43" s="17" t="n">
        <f aca="false">'Price sheet'!$B$5*J43</f>
        <v>0</v>
      </c>
      <c r="L43" s="6" t="n">
        <v>40</v>
      </c>
      <c r="M43" s="17" t="n">
        <f aca="false">'Price sheet'!$B$5*L43</f>
        <v>0</v>
      </c>
      <c r="N43" s="6" t="n">
        <v>80</v>
      </c>
      <c r="O43" s="17" t="n">
        <f aca="false">'Price sheet'!$B$5*N43</f>
        <v>0</v>
      </c>
      <c r="P43" s="6" t="n">
        <v>40</v>
      </c>
      <c r="Q43" s="17" t="n">
        <f aca="false">'Price sheet'!$B$5*P43</f>
        <v>0</v>
      </c>
    </row>
    <row r="44" customFormat="false" ht="15.75" hidden="false" customHeight="false" outlineLevel="0" collapsed="false">
      <c r="A44" s="6"/>
      <c r="S44" s="6" t="s">
        <v>17</v>
      </c>
    </row>
    <row r="45" customFormat="false" ht="15.75" hidden="false" customHeight="false" outlineLevel="0" collapsed="false">
      <c r="A45" s="6" t="s">
        <v>49</v>
      </c>
      <c r="C45" s="17" t="n">
        <f aca="false">C43</f>
        <v>0</v>
      </c>
      <c r="E45" s="17" t="n">
        <f aca="false">E43</f>
        <v>0</v>
      </c>
      <c r="G45" s="17" t="n">
        <f aca="false">G43</f>
        <v>0</v>
      </c>
      <c r="I45" s="17" t="n">
        <f aca="false">I43</f>
        <v>0</v>
      </c>
      <c r="K45" s="17" t="n">
        <f aca="false">K43</f>
        <v>0</v>
      </c>
      <c r="M45" s="17" t="n">
        <f aca="false">M43</f>
        <v>0</v>
      </c>
      <c r="O45" s="17" t="n">
        <f aca="false">O43</f>
        <v>0</v>
      </c>
      <c r="Q45" s="17" t="n">
        <f aca="false">Q43</f>
        <v>0</v>
      </c>
      <c r="S45" s="27" t="n">
        <f aca="false">SUM(B45:Q45)</f>
        <v>0</v>
      </c>
    </row>
    <row r="49" customFormat="false" ht="15.75" hidden="false" customHeight="true" outlineLevel="0" collapsed="false">
      <c r="C49" s="29"/>
    </row>
  </sheetData>
  <mergeCells count="3">
    <mergeCell ref="A3:T3"/>
    <mergeCell ref="A15:T15"/>
    <mergeCell ref="A27:T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nl-NL</dc:language>
  <cp:lastModifiedBy/>
  <dcterms:modified xsi:type="dcterms:W3CDTF">2025-07-07T15:51:58Z</dcterms:modified>
  <cp:revision>1</cp:revision>
  <dc:subject/>
  <dc:title/>
</cp:coreProperties>
</file>