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https://sscons.sharepoint.com/sites/ORG-IC/Gedeelde documenten/Aanbestedingen/24.O.037 Kantoormeubilair/4. NvI's/"/>
    </mc:Choice>
  </mc:AlternateContent>
  <xr:revisionPtr revIDLastSave="40" documentId="8_{2ED47DC5-E589-4CED-858B-6993BBB50D66}" xr6:coauthVersionLast="47" xr6:coauthVersionMax="47" xr10:uidLastSave="{E7808ADE-0CF4-4FB9-961F-4F6176ACD965}"/>
  <workbookProtection workbookAlgorithmName="SHA-512" workbookHashValue="PvMeCFEpi5hwDAnZFdV23GN0/feNgCGlFE2DBVXMIVb812Q/1Y41b5yDre9ackb+506dwQehNddm4aLwwNb9uA==" workbookSaltValue="5YytDd0hh3Ui3WeelG7u/w==" workbookSpinCount="100000" lockStructure="1"/>
  <bookViews>
    <workbookView xWindow="28680" yWindow="-120" windowWidth="29040" windowHeight="15720" firstSheet="1" activeTab="3" xr2:uid="{00000000-000D-0000-FFFF-FFFF00000000}"/>
  </bookViews>
  <sheets>
    <sheet name="Inrichting Plaza" sheetId="3" r:id="rId1"/>
    <sheet name="Meubilair SSC-ONS" sheetId="10" r:id="rId2"/>
    <sheet name="Thuiswerkplek" sheetId="1" r:id="rId3"/>
    <sheet name="Overig " sheetId="5" r:id="rId4"/>
    <sheet name="Service en onderhoud" sheetId="2" r:id="rId5"/>
    <sheet name="Totaal inschrijfprijs" sheetId="11"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3" l="1"/>
  <c r="I31" i="3" s="1"/>
  <c r="H32" i="3"/>
  <c r="H25" i="10"/>
  <c r="I41" i="3"/>
  <c r="I40" i="3"/>
  <c r="O41" i="3"/>
  <c r="O37" i="5"/>
  <c r="O38" i="1"/>
  <c r="H27" i="2"/>
  <c r="G34" i="2"/>
  <c r="H34" i="2"/>
  <c r="G35" i="2"/>
  <c r="H35" i="2"/>
  <c r="H44" i="3"/>
  <c r="I44" i="3"/>
  <c r="A44" i="3"/>
  <c r="H41" i="3"/>
  <c r="G37" i="2"/>
  <c r="H37" i="2" s="1"/>
  <c r="G36" i="2"/>
  <c r="G33" i="2"/>
  <c r="G32" i="2"/>
  <c r="H32" i="2" s="1"/>
  <c r="G31" i="2"/>
  <c r="H31" i="2" s="1"/>
  <c r="G30" i="2"/>
  <c r="H30" i="2" s="1"/>
  <c r="G29" i="2"/>
  <c r="H29" i="2" s="1"/>
  <c r="G28" i="2"/>
  <c r="H28" i="2" s="1"/>
  <c r="G27" i="2"/>
  <c r="G26" i="2"/>
  <c r="H26" i="2" s="1"/>
  <c r="G25" i="2"/>
  <c r="H25" i="2" s="1"/>
  <c r="O26" i="5"/>
  <c r="O31" i="5"/>
  <c r="O32" i="5"/>
  <c r="O33" i="5"/>
  <c r="O34" i="5"/>
  <c r="O35" i="5"/>
  <c r="O36" i="5"/>
  <c r="O25" i="5"/>
  <c r="H43" i="3"/>
  <c r="I43" i="3" s="1"/>
  <c r="N26" i="5"/>
  <c r="N27" i="5"/>
  <c r="O27" i="5" s="1"/>
  <c r="N28" i="5"/>
  <c r="O28" i="5" s="1"/>
  <c r="N29" i="5"/>
  <c r="O29" i="5" s="1"/>
  <c r="N30" i="5"/>
  <c r="O30" i="5" s="1"/>
  <c r="N31" i="5"/>
  <c r="N32" i="5"/>
  <c r="N33" i="5"/>
  <c r="N34" i="5"/>
  <c r="N35" i="5"/>
  <c r="N36" i="5"/>
  <c r="N25" i="5"/>
  <c r="H26" i="1"/>
  <c r="I26" i="1" s="1"/>
  <c r="H25" i="5"/>
  <c r="N42" i="3"/>
  <c r="O42" i="3" s="1"/>
  <c r="N25" i="10"/>
  <c r="N24" i="3"/>
  <c r="O24" i="3" s="1"/>
  <c r="H33" i="2"/>
  <c r="H36" i="2"/>
  <c r="A42" i="3"/>
  <c r="A43" i="3" s="1"/>
  <c r="H24" i="3"/>
  <c r="I24" i="3" s="1"/>
  <c r="H25" i="3"/>
  <c r="I25" i="3" s="1"/>
  <c r="H26" i="3"/>
  <c r="I26" i="3" s="1"/>
  <c r="H27" i="3"/>
  <c r="I27" i="3" s="1"/>
  <c r="H28" i="3"/>
  <c r="I28" i="3" s="1"/>
  <c r="H29" i="3"/>
  <c r="I29" i="3" s="1"/>
  <c r="H30" i="3"/>
  <c r="I30" i="3" s="1"/>
  <c r="I32" i="3"/>
  <c r="H33" i="3"/>
  <c r="I33" i="3" s="1"/>
  <c r="H34" i="3"/>
  <c r="I34" i="3" s="1"/>
  <c r="H35" i="3"/>
  <c r="I35" i="3" s="1"/>
  <c r="H36" i="3"/>
  <c r="I36" i="3" s="1"/>
  <c r="H37" i="3"/>
  <c r="I37" i="3" s="1"/>
  <c r="H38" i="3"/>
  <c r="I38" i="3" s="1"/>
  <c r="H39" i="3"/>
  <c r="I39" i="3" s="1"/>
  <c r="H40" i="3"/>
  <c r="H42" i="3"/>
  <c r="I42" i="3" s="1"/>
  <c r="I45" i="3" l="1"/>
  <c r="D42" i="5"/>
  <c r="A26" i="5"/>
  <c r="A27" i="5" s="1"/>
  <c r="A28" i="5" s="1"/>
  <c r="A29" i="5" s="1"/>
  <c r="A30" i="5" s="1"/>
  <c r="A31" i="5" s="1"/>
  <c r="A32" i="5" s="1"/>
  <c r="A33" i="5" s="1"/>
  <c r="I25" i="5"/>
  <c r="H26" i="5"/>
  <c r="I26" i="5" s="1"/>
  <c r="H27" i="5"/>
  <c r="I27" i="5" s="1"/>
  <c r="H28" i="5"/>
  <c r="I28" i="5" s="1"/>
  <c r="H29" i="5"/>
  <c r="I29" i="5" s="1"/>
  <c r="H30" i="5"/>
  <c r="I30" i="5" s="1"/>
  <c r="H31" i="5"/>
  <c r="I31" i="5" s="1"/>
  <c r="H32" i="5"/>
  <c r="I32" i="5" s="1"/>
  <c r="H33" i="5"/>
  <c r="I33" i="5" s="1"/>
  <c r="H34" i="5"/>
  <c r="I34" i="5" s="1"/>
  <c r="H35" i="5"/>
  <c r="I35" i="5" s="1"/>
  <c r="H36" i="5"/>
  <c r="I36" i="5" s="1"/>
  <c r="O25" i="10"/>
  <c r="I25" i="10"/>
  <c r="I26" i="10" s="1"/>
  <c r="O26" i="10" l="1"/>
  <c r="G31" i="10" s="1"/>
  <c r="I37" i="5"/>
  <c r="D41" i="5" s="1"/>
  <c r="G30" i="10"/>
  <c r="A34" i="5"/>
  <c r="A35" i="5" s="1"/>
  <c r="A36" i="5" s="1"/>
  <c r="N35" i="3"/>
  <c r="O35" i="3" s="1"/>
  <c r="N36" i="3"/>
  <c r="O36" i="3" s="1"/>
  <c r="N37" i="3"/>
  <c r="O37" i="3" s="1"/>
  <c r="N38" i="3"/>
  <c r="O38" i="3" s="1"/>
  <c r="N39" i="3"/>
  <c r="O39" i="3" s="1"/>
  <c r="N40" i="3"/>
  <c r="O40" i="3" s="1"/>
  <c r="N41" i="3"/>
  <c r="A25" i="3"/>
  <c r="A26" i="3" s="1"/>
  <c r="A27" i="3" s="1"/>
  <c r="A28" i="3" s="1"/>
  <c r="A29" i="3" s="1"/>
  <c r="A30" i="3" s="1"/>
  <c r="A31" i="3" s="1"/>
  <c r="A32" i="3" s="1"/>
  <c r="A33" i="3" s="1"/>
  <c r="A34" i="3" s="1"/>
  <c r="A35" i="3" s="1"/>
  <c r="A36" i="3" s="1"/>
  <c r="A37" i="3" s="1"/>
  <c r="A38" i="3" s="1"/>
  <c r="A39" i="3" s="1"/>
  <c r="H30" i="1"/>
  <c r="I30" i="1" s="1"/>
  <c r="I38" i="1" s="1"/>
  <c r="G24" i="2"/>
  <c r="H24" i="2" s="1"/>
  <c r="N34" i="3"/>
  <c r="O34" i="3" s="1"/>
  <c r="N33" i="3"/>
  <c r="O33" i="3" s="1"/>
  <c r="N32" i="3"/>
  <c r="O32" i="3" s="1"/>
  <c r="N31" i="3"/>
  <c r="O31" i="3" s="1"/>
  <c r="O45" i="3" s="1"/>
  <c r="E49" i="3" s="1"/>
  <c r="N30" i="3"/>
  <c r="O30" i="3" s="1"/>
  <c r="N29" i="3"/>
  <c r="O29" i="3" s="1"/>
  <c r="N28" i="3"/>
  <c r="O28" i="3" s="1"/>
  <c r="N27" i="3"/>
  <c r="O27" i="3" s="1"/>
  <c r="N26" i="3"/>
  <c r="O26" i="3" s="1"/>
  <c r="N25" i="3"/>
  <c r="O25" i="3" s="1"/>
  <c r="N36" i="1"/>
  <c r="O36" i="1" s="1"/>
  <c r="H36" i="1"/>
  <c r="I36" i="1" s="1"/>
  <c r="N31" i="1"/>
  <c r="O31" i="1" s="1"/>
  <c r="H31" i="1"/>
  <c r="I31" i="1" s="1"/>
  <c r="N29" i="1"/>
  <c r="O29" i="1" s="1"/>
  <c r="H29" i="1"/>
  <c r="I29" i="1" s="1"/>
  <c r="N30" i="1"/>
  <c r="O30" i="1" s="1"/>
  <c r="N27" i="1"/>
  <c r="O27" i="1" s="1"/>
  <c r="H27" i="1"/>
  <c r="I27" i="1" s="1"/>
  <c r="N37" i="1"/>
  <c r="O37" i="1" s="1"/>
  <c r="H37" i="1"/>
  <c r="I37" i="1" s="1"/>
  <c r="N35" i="1"/>
  <c r="O35" i="1" s="1"/>
  <c r="N34" i="1"/>
  <c r="O34" i="1" s="1"/>
  <c r="N33" i="1"/>
  <c r="O33" i="1" s="1"/>
  <c r="N32" i="1"/>
  <c r="O32" i="1" s="1"/>
  <c r="N28" i="1"/>
  <c r="O28" i="1" s="1"/>
  <c r="N26" i="1"/>
  <c r="O26" i="1" s="1"/>
  <c r="F44" i="1" s="1"/>
  <c r="H35" i="1"/>
  <c r="I35" i="1" s="1"/>
  <c r="H34" i="1"/>
  <c r="I34" i="1" s="1"/>
  <c r="H33" i="1"/>
  <c r="I33" i="1" s="1"/>
  <c r="H32" i="1"/>
  <c r="I32" i="1" s="1"/>
  <c r="H28" i="1"/>
  <c r="I28" i="1" s="1"/>
  <c r="G32" i="10" l="1"/>
  <c r="B24" i="11" s="1"/>
  <c r="B23" i="11"/>
  <c r="H38" i="2"/>
  <c r="D41" i="2" s="1"/>
  <c r="B27" i="11" s="1"/>
  <c r="D43" i="5"/>
  <c r="B26" i="11" s="1"/>
  <c r="F43" i="1"/>
  <c r="F45" i="1" s="1"/>
  <c r="B25" i="11" l="1"/>
  <c r="B28" i="11" s="1"/>
</calcChain>
</file>

<file path=xl/sharedStrings.xml><?xml version="1.0" encoding="utf-8"?>
<sst xmlns="http://schemas.openxmlformats.org/spreadsheetml/2006/main" count="332" uniqueCount="154">
  <si>
    <t xml:space="preserve">Bijlage V. Prijzenblad </t>
  </si>
  <si>
    <t>(bestaat uit meerdere tabbladen)</t>
  </si>
  <si>
    <t>Tabblad: Inrichting Plaza (Nieuw en refurbished)</t>
  </si>
  <si>
    <t>Instructie:</t>
  </si>
  <si>
    <t>Inschrijver dient enkel de blauw gekleurde cellen in te vullen.</t>
  </si>
  <si>
    <t>De totale inschrijfprijs wordt op basis van de invoer van de blauwe de cellen berekend over de verschillende tabbladen</t>
  </si>
  <si>
    <t>Cel B28 in tabblad "Totaal inschrijfsprijs" geeft uiteindelijke inschrijfprijs weer. Inschrijfer dient de inschrijfprijs uit cel B28 in te vullen in TenderNed. Zie ook paragraaf 4.2 van het Beschrijvend document.</t>
  </si>
  <si>
    <t>Het door de Inschrijver ingediende prijsformulier dient te voldoen aan de volgende voorwaarden:</t>
  </si>
  <si>
    <t>Het prijzenblad dient volledig te zijn ingevuld;</t>
  </si>
  <si>
    <t>De prijzen zijn in euro’s (€), maximaal twee decimalen achter de komma en exclusief BTW;</t>
  </si>
  <si>
    <t>De prijzen zijn all-in prijzen, incl. reis- en transportkosten en alle eventuele andere kosten (zoals, maar niet uitsluitend, administratieve- en bureaukosten);</t>
  </si>
  <si>
    <t>Negatieve prijzen zijn niet toegestaan;</t>
  </si>
  <si>
    <t>Kortingpercentage mag niet negatief zijn, maar wel nul;</t>
  </si>
  <si>
    <t>Wijzigingen aan het prijzenblad (anders dan het invullen van het prijsformulier) zijn niet toegestaan;</t>
  </si>
  <si>
    <t>Het prijzenblad dient rechtsgeldig ondertekend te worden voor het geheel op tabblad "totaal inschrijfprijs". De ondertekenaar dient blijkens Het handelsregister bevoegd te zijn de Inschrijver te vertegenwoordigen of gevolmachtigde te zijn.</t>
  </si>
  <si>
    <t>Aantallen zijn indicatief en kunnen geen rechten aan worden ontleend</t>
  </si>
  <si>
    <t>Let op: In het geval dat het door Inschrijver ingediende prijsformulier niet voldoet aan bovenstaande voorwaarden, wordt het prijsformulier ongeldig en volgt terzijdelegging van de Inschrijving en dus voor de Inschrijver uitsluiting van deelname aan deze aanbesteding.</t>
  </si>
  <si>
    <t>Nr</t>
  </si>
  <si>
    <t>Aantal</t>
  </si>
  <si>
    <t>Omschrijving</t>
  </si>
  <si>
    <t xml:space="preserve">Specificaties </t>
  </si>
  <si>
    <t>Refurbished
Merk en Type</t>
  </si>
  <si>
    <t>Refurbished 
Bruto prijs per stuk</t>
  </si>
  <si>
    <t>Korting</t>
  </si>
  <si>
    <t>Netto prijs per stuk</t>
  </si>
  <si>
    <t>Totaal</t>
  </si>
  <si>
    <t>Nieuw
Merk en Type</t>
  </si>
  <si>
    <t>Nieuw 
Bruto prijs per stuk</t>
  </si>
  <si>
    <t>Stoel De Vorm</t>
  </si>
  <si>
    <t>LJ1 PET Felt Arm Chair Turquoise + RAL 5020
- Seating material: PET Felt
- Frame Material: Powder coated steel 
- PET Felt seating colour: Turquoise
- Steel Frame colour: RAL 5020 
- Gliders: PE or Felt 
- Weight: 7 KG 
- Height: 79 cm 
- Seating height: 45 cm 
- Width: 61,9 cm 
- Depth: 57,1 cm 
- Seating Width: 59 cm 
- Seating Depth: 42 cm 
- Designer: Laurens van Wieringen 
- Martindale: 100.000
- Pilling: 3/4</t>
  </si>
  <si>
    <t>LJ1 PET Felt Arm Chair Marine + RAL 5008
- Seating material: PET Felt
- Frame Material: Powder coated steel 
- PET Felt seating colour: Turquoise
- Steel Frame colour: RAL 5008 
- Gliders: PE or Felt 
- Weight: 7 KG 
- Height: 79 cm 
- Seating height: 45 cm 
- Width: 61,9 cm 
- Depth: 57,1 cm 
- Seating Width: 59 cm 
- Seating Depth: 42 cm 
- Designer: Laurens van Wieringen 
- Martindale: 100.000
- Pilling: 3/4</t>
  </si>
  <si>
    <t>Kruk De Vorm</t>
  </si>
  <si>
    <t xml:space="preserve">TWIST stack stool Olive + RAL 7033
Pet Felt stack stool
Frame: powder coated steel 
Seating and back rest: PET Felt Colour  Olive
Weight: 3.4 kg 
Seating height: 44.7 cm
Seat depth: 36.5 cm
Stool width: 36.5 cm 
Stackable up to 8 pcs 
Frame tube diameter: 18 x 2mm 
Martindale: 100.000
Pilling: 3/4
Gliders: PE 
Certificates: BS 5852 : 2006
Designer: De Vorm
No Glue </t>
  </si>
  <si>
    <t>Tafel De Vorm</t>
  </si>
  <si>
    <t>Big Modular
Blad afwerking: Unilin Evola 
U148 CST Teal 
Onderstel: RAL 5020
Afmeting: 3500 x 1100 mm</t>
  </si>
  <si>
    <t>Lite Round
afwerking blad Forbo 
Furniture Linoleum 4179 
Smokey Blue
poten: RAL 5008
afmeting: 1800 mm diameter</t>
  </si>
  <si>
    <t>Lite Modular
Blad afwerking: Unilin Evola 
U148 CST Teal 
Onderstel: RAL 5020</t>
  </si>
  <si>
    <t>POD PET Felt Privacy Chair Olive + RAL 7033
- Seating material: PET Felt
- Upholstery:  Kvadrat ????
- Cushions: High-resilience foam
- Frame Material: Steam-bent solid ash wood
- PET Felt seating colour: Olive
- Steel Frame colour: RAL 7033
- Gliders: PE or Felt 
- Weight: 20 KG 
- Height: 130 cm 
- Seating height: 45 cm 
- Width: 103cm 
- Depth: 83 cm 
- Seating Depth: 50 cm 
- Designer: Benjamin Hubert
Certificates: ISO 12947-2:2016, ISO 12945-2:2000
- Martindale: 100.000
- Pilling: 3/4</t>
  </si>
  <si>
    <t>Bijzettafel De Vorm</t>
  </si>
  <si>
    <t xml:space="preserve">MG2 Side Table Black
- Tabletop toplayer: Fenix NTM 0720 
- Tabletop Core: MDF Black, edges tapered and clear lacquered  
- Frame material: Powder coated steel 
- Frame colour: RAL 9011
- Weight: 10.9 kg 
- Tabletop thickness: 19mm 
- CARB II: Yes 
- Tabletop size: 47 x 34 cm 
- Table height: 73 cm 
- Tube diameter: 3.5 cm 
- Base plate: 39 x 28 cm
- Designer: De Vorm </t>
  </si>
  <si>
    <t>Zuiver bijzettafel
Cupid</t>
  </si>
  <si>
    <t xml:space="preserve">Kleur: zwart
620 mm diameter
</t>
  </si>
  <si>
    <t>Kleur: zwart
430 mm diameter</t>
  </si>
  <si>
    <t>Vepa Club</t>
  </si>
  <si>
    <t>Onderstel: draadframekruis zwart staal
Kuip volledig gestoffeerd
Stof: Vescom Norfolk 7069.02</t>
  </si>
  <si>
    <t>Kleur onderstel van zilvergrijs naar zwart (RAL 9005)</t>
  </si>
  <si>
    <t>Blad: 800 x 800 mm als bestaand
Kleur onderstel zwart (RAL 9005)</t>
  </si>
  <si>
    <t>Vergadertafel
afmeting: 1600 x 800 mm
Blad: Forbo Furniture Linoleum 
Desktop kleur Vapour
Onderstel: zwart
Let op gewicht i.v.m. het 
wisselen van de opstelling.</t>
  </si>
  <si>
    <t xml:space="preserve">Hanglamp De Vorm incl. lichtbron </t>
  </si>
  <si>
    <t>Fost Large PET Felt Acoustic 
Lamp
1180 mm diameter
Marine</t>
  </si>
  <si>
    <t>Hanglamp De Vorm incl. lichtbron (kleurtemperatuur en lichtsterkte nader te bepalen)</t>
  </si>
  <si>
    <t xml:space="preserve">Fost Bulb PET Felt Acoustic Lamp 75 cm Turquoise 
- Lampshade material: PET Felt 
- Lampshade size: 75 cm 
- LED size: 28 cm 
- Inside material: White 4-way stretch fabric 
- Lampshade colour: Turquoise
- Cord length: 3 m 
- Weight: 4.7 kg 
- Voltage: 120 - 240 V 
- Power 10 W 
- Colour Temperature:  3000K / 4000K (ntb)
- CRI: &gt;80 
- Light output: 1100 Lm 
- Dimmable: DALI dimmable 
- Designer: De Vorm </t>
  </si>
  <si>
    <t>Hanglamp De Vorm incl. lichtbron</t>
  </si>
  <si>
    <t xml:space="preserve">Pivot PET Felt Adjustable Lamp Turquoise ca 400 mm diameter 
- Lampshade material: PET Felt 
- Lampshade size: 38,9 x 41,2 cm 
- LED size: 30 cm 
- Inside material: Aluminium rail 
- Lampshade colour: Turquoise
- Cord length: 3 m 
- Weight: 2,7 kg 
- Voltage: 110 - 240 V 
- Power 25 W 
- Colour Temperature:  3000K / 4000K (ntb)
- CRI: &gt;80 
- Light output: 1800 Lm 
- Dimmable: DALI dimmable 
- Designer: De Vorm </t>
  </si>
  <si>
    <t>Chivasso Sunny boy CH3034/084 
armlegger in Vyva Fabrics Boltaflex Colourways 454300 Light Teel</t>
  </si>
  <si>
    <t>Tafelblad beplakken met Forbo Furniture Linoleum kleur Vapour
Onderstel: zwart (Ral 9005)</t>
  </si>
  <si>
    <t>Tabblad: Meubilair SSC-ONS (Nieuw en refurbished)</t>
  </si>
  <si>
    <t>Het gewogen gemiddelde van nieuw en refurbished meubilair SSC-ONS wordt meegenomen als inschrijfprijs.</t>
  </si>
  <si>
    <t>Negatieve prijzen en €0,00 zijn niet toegestaan;</t>
  </si>
  <si>
    <t>Kortingspercentage mag niet negatief zijn, maar wel nul;</t>
  </si>
  <si>
    <t>Bureaustoel type Gispen Zinn incl. stoffering of vergelijkbaar</t>
  </si>
  <si>
    <t xml:space="preserve">weging </t>
  </si>
  <si>
    <t>weging</t>
  </si>
  <si>
    <t xml:space="preserve">Gewogen gemiddelde nieuw en refurbished </t>
  </si>
  <si>
    <t>Totaal refurbished bureaustoel - gewogen</t>
  </si>
  <si>
    <t xml:space="preserve">Totaal nieuw bureaustoel - gewogen </t>
  </si>
  <si>
    <t>Tabblad: Thuiswerkplek (Nieuw en refurbished)</t>
  </si>
  <si>
    <t>Het gewogen gemiddelde van nieuw en refurbished thuiswerkplek wordt meegenomen als inschrijfprijs.</t>
  </si>
  <si>
    <t>Er geldt een plafondbudget per thuiswerkset van €1.100 (opgebouwd uit 3 verschillende elementen, zijnde bureau, bureaustoel en lamp)</t>
  </si>
  <si>
    <t xml:space="preserve">Bureau tafel 
 -120 x 80 cm </t>
  </si>
  <si>
    <t>Bureau tafel 
 - 140 x 80 cm</t>
  </si>
  <si>
    <t>Bureau tafel 
 - 160 x 80 cm</t>
  </si>
  <si>
    <t>Bureaustoel
 - voordeligste variant</t>
  </si>
  <si>
    <t>Bureaustoel 
 - gemiddelde prijs variant</t>
  </si>
  <si>
    <t>Bureaustoel 
 - duurste variant</t>
  </si>
  <si>
    <t>Bureautafel lamp functioneel
 - voordelige variant</t>
  </si>
  <si>
    <t>LED</t>
  </si>
  <si>
    <t>Bureautafel lamp functioneel
 - duurdere variant</t>
  </si>
  <si>
    <t>Leveringskosten per bestelling</t>
  </si>
  <si>
    <t>Weging</t>
  </si>
  <si>
    <t>Gewogen gemiddelde nieuw en refurbished</t>
  </si>
  <si>
    <t>Totaal refurbished thuiswerkplek - gewogen</t>
  </si>
  <si>
    <t xml:space="preserve">Totaal nieuw thuiswerkplek - gewogen </t>
  </si>
  <si>
    <t>Totaal thuiswerkplek</t>
  </si>
  <si>
    <t>Tabblad: Overig</t>
  </si>
  <si>
    <t>Het gewogen gemiddelde van nieuw en refurbished overig wordt meegenomen als inschrijfprijs.</t>
  </si>
  <si>
    <t>coupe hoog - blok van 2 naast elkaar</t>
  </si>
  <si>
    <t xml:space="preserve">Werkplekken (bureaus); 
•	Bladmaat: breed 160 cm x diep 90 cm. 
•	Opstelling: blok van 2 naast elkaar 
•	Schaamschotten aan zijkant en achterkant van elke werkplek. 
o	Schaamschotten staan op de vloer
o	Hoogte:150 cm hoog
o	Breedte van de kopse kant is circa 100 cm (90 cm + overstek)
o	Schaamschotten staan los, maar zijn na opstellen stevig bevestigd aan werkplekken. 
o	Stofsoort: Camira Sumi Handa SUR10
•	Onderstellen dienen te voorzien in zit-sta werkplekken
•	Bureaubladen zijn elektrisch verstelbaar 
•	Bureaublad bevat 2 WCD (op het bureau) 
•	Bureaublad bevat kabelgoot 
•	Bureaublad is geschikt voor montage/bevestiging arm voor monitor/scherm 
•	Werkzaamheden zijn inclusief montage en kabelmanagement 
</t>
  </si>
  <si>
    <t xml:space="preserve">coupe hoog - blok van 2 tegenover elkaar </t>
  </si>
  <si>
    <t xml:space="preserve">Werkplekken (bureaus); 
•	Bladmaat: breed 160 cm x diep 90 cm. 
•	Opstelling: blok van 2 tegenover elkaar 
•	Schaamschotten aan zijkant en achterkant van elke werkplek. 
o	Schaamschotten staan op de vloer
o	Hoogte:150 cm hoog
o	Breedte van de kopse kant is circa 200 cm (2x90cm + overstek). 
o	Schaamschotten staan los, maar zijn na opstellen stevig bevestigd aan werkplekken. 
o	Stofsoort: Camira Sumi Handa SUR10
•	Onderstellen dienen te voorzien in zit-sta werkplekken 
•	Bureaubladen zijn elektrisch verstelbaar 
•	Bureaublad bevat 2 WCD (op het bureau) 
•	Bureaublad bevat kabelgoot 
•	Bureaublad is geschikt voor montage/bevestiging arm voor monitor/scherm 
•	Werkzaamheden zijn inclusief montage en kabelmanagement 
</t>
  </si>
  <si>
    <t xml:space="preserve">coupe hoog - blok van 4 </t>
  </si>
  <si>
    <t xml:space="preserve">Werkplekken (bureaus); 
•	Bladmaat: breed 160 cm x diep 90 cm. 
•	Opstelling: blok van 4, met 2 naast elkaar tegenover 2 naast elkaar
•	Schaamschotten aan zijkant en achterkant van elke werkplek. 
o	Schaamschotten staan op de vloer
o	Hoogte:150 cm hoog
o	Breedte van de kopse kant is circa 200 cm (2x90cm + overstek). 
o	Schaamschotten staan los, maar zijn na opstellen stevig bevestigd aan werkplekken. 
o	Stofsoort: Camira Sumi Handa SUR10
•	Onderstellen dienen te voorzien in zit-sta werkplekken. 
•	Bureaubladen zijn elektrisch verstelbaar 
•	Bureaublad bevat 2 WCD (op het bureau) 
•	Bureaublad bevat kabelgoot 
•	Bureaublad is geschikt voor montage/bevestiging arm voor monitor/scherm 
•	Werkzaamheden zijn inclusief montage en kabelmanagement </t>
  </si>
  <si>
    <t xml:space="preserve">coupe laag - blok van 2 naast elkaar </t>
  </si>
  <si>
    <t xml:space="preserve">Werkplekken (bureaus); 
•	Bladmaat: breed 160 cm x diep 90 cm. 
•	Opstelling: blok van 2 naast elkaar 
•	Schaamschotten aan zijkant en achterkant van elke werkplek. 
o	Schaamschotten staan op de vloer
o	Hoogte: 80cm hoog
o	Breedte van de kopse kant is circa 100 cm (90 cm + overstek)
o	Schaamschotten staan los, maar zijn na opstellen stevig bevestigd aan werkplekken. 
o	Stofsoort: Camira Sumi Handa SUR10
•	Onderstellen dienen te voorzien in zit-sta werkplekken
•	Bureaubladen zijn elektrisch verstelbaar 
•	Bureaublad bevat 2 WCD (op het bureau) 
•	Bureaublad bevat kabelgoot 
•	Bureaublad is geschikt voor montage/bevestiging arm voor monitor/scherm 
•	Werkzaamheden zijn inclusief montage en kabelmanagement </t>
  </si>
  <si>
    <t xml:space="preserve">coupe laag - blok van 2 tegenover elkaar </t>
  </si>
  <si>
    <t xml:space="preserve">Werkplekken (bureaus); 
•	Bladmaat: breed 160 cm x diep 90 cm. 
•	Opstelling: blok van 2 tegenover elkaar 
•	Schaamschotten aan zijkant en achterkant van elke werkplek. 
o	Schaamschotten staan op de vloer
o	Hoogte: 80cm hoog
o	Breedte van de kopse kant is circa 200 cm (2x90cm + overstek). 
o	Schaamschotten staan los, maar zijn na opstellen stevig bevestigd aan werkplekken. 
o	Stofsoort: Camira Sumi Handa SUR10
•	Onderstellen dienen te voorzien in zit-sta werkplekken 
•	Bureaubladen zijn elektrisch verstelbaar 
•	Bureaublad bevat 2 WCD (op het bureau) 
•	Bureaublad bevat kabelgoot 
•	Bureaublad is geschikt voor montage/bevestiging arm voor monitor/scherm 
•	Werkzaamheden zijn inclusief montage en kabelmanagement 
</t>
  </si>
  <si>
    <t xml:space="preserve">coupe laag - blok van 4 </t>
  </si>
  <si>
    <t xml:space="preserve">Werkplekken (bureaus); 
•	Bladmaat: breed 160 cm x diep 90 cm. 
•	Opstelling: blok van 4, met 2 naast elkaar tegenover 2 naast elkaar
•	Schaamschotten aan zijkant en achterkant van elke werkplek. 
o	Schaamschotten staan op de vloer
o	Hoogte: 80cm hoog
o	Breedte van de kopse kant is circa 200 cm (2x90cm + overstek). 
o	Schaamschotten staan los, maar zijn na opstellen stevig bevestigd aan werkplekken. 
o	Stofsoort: Camira Sumi Handa SUR10
•	Onderstellen dienen te voorzien in zit-sta werkplekken. 
•	Bureaubladen zijn elektrisch verstelbaar 
•	Bureaublad bevat 2 WCD (op het bureau) 
•	Bureaublad bevat kabelgoot 
•	Bureaublad is geschikt voor montage/bevestiging arm voor monitor/scherm 
•	Werkzaamheden zijn inclusief montage en kabelmanagement </t>
  </si>
  <si>
    <t xml:space="preserve">Gispen ZINN 2.0
•	NPR1813 bureaustoel op kolomonderstel
•	4D armleggers
•	kunststof beugel zwart
•	zithoogteverstelling 39,1-55,6 cm
•	bewegingsmechanisme: synchro mechaniek
•	quick adjustment in kunststof behuizing
•	zitdiepteverstelling 37,0-49,2 cm
•	zitting gestoffeerd, netweave rug omstof dubbel gestoffeerd
•	instelbare lendesteun
•	stofkleur netbespanning 7319 Runner 60999
•	rug uitgevoerd in standaard stoffeerwijze
•	op gepolijst aluminium kruisvoet
•	zachte wielen
Zitting en rug is gestoffeerd in Camira Sumi Daisen SUR09 </t>
  </si>
  <si>
    <t>Vergaderstoel spreekkamer gelijk aan de huidige stoelen in spreekkamers, zodat er eenheid blijft in het provinciehuis en overal dezelfde merk en type stoelen staan. Stofsoort rug en zitting gelijk 
Stofsoort: Camira Sumi Daisen SUR09 (blauw tint)</t>
  </si>
  <si>
    <t>Vergaderstoel spreekkamer gelijk aan de huidige stoelen in spreekkamers, zodat er eenheid blijft in het provinciehuis en overal dezelfde merk en type stoelen staan. Stofsoort rug en zitting gelijk 
Stofsoort: Camira Sumi Ton0 SUR23 (rood tint)</t>
  </si>
  <si>
    <t>Huur volledige werkplek, per stuk, per week</t>
  </si>
  <si>
    <t xml:space="preserve">Bureautafel 120 x 80, Ergonomische ARBO bureaustoel met flexibele rug, verstelbare lendesteun en verstelbare armleggers conform NEN-EN 1335. Wielen geschikt voor zowel harde als zachte vloeren. </t>
  </si>
  <si>
    <t>Tapijttegel Steunpunten</t>
  </si>
  <si>
    <t>Tarkett Desso Fuse B755 9970 B8 tile</t>
  </si>
  <si>
    <t>Marmoleum Steunpunten</t>
  </si>
  <si>
    <t>Forbo Streato met akoestische demping</t>
  </si>
  <si>
    <t>Totaal refurbished overig - gewogen</t>
  </si>
  <si>
    <t xml:space="preserve">Totaal nieuw overig - gewogen </t>
  </si>
  <si>
    <t>Tabblad Service en onderhoud (uurtarieven en onderdelen)</t>
  </si>
  <si>
    <t>Bruto prijs per uur/stuk</t>
  </si>
  <si>
    <t>Netto prijs per uur/stuk</t>
  </si>
  <si>
    <t>Wieltjes ten behoeve van MOOOI Vip Chair</t>
  </si>
  <si>
    <t>per stuk</t>
  </si>
  <si>
    <t>Wieltjes ten behoeve van bureaustoel Gispen Zinn</t>
  </si>
  <si>
    <t>Afdekdoppen t.b.v. stoelen / Hay About A Chair AAC26</t>
  </si>
  <si>
    <t>standaard</t>
  </si>
  <si>
    <t>vilt</t>
  </si>
  <si>
    <t>Afdekdoppen t.b.v. barkrukken / SOFT EDGE 95 Bar Chair</t>
  </si>
  <si>
    <t>Afdekdoppen t.b.v. stoelen en barkrukken / Anne Crassevig</t>
  </si>
  <si>
    <t>Afdekdoppen t.b.v. stoelen / Moroso Supernatural Stoel</t>
  </si>
  <si>
    <t>Afdekdoppen t.b.v. stoelen / Inclass Binar 60 4-poots hout</t>
  </si>
  <si>
    <t>per uur</t>
  </si>
  <si>
    <t>Totaal service en onderhoud</t>
  </si>
  <si>
    <t>Tabblad totaal inschrijfprijs</t>
  </si>
  <si>
    <t>Totaal overig</t>
  </si>
  <si>
    <t>Totaal inschrijfprijs</t>
  </si>
  <si>
    <r>
      <t>·</t>
    </r>
    <r>
      <rPr>
        <sz val="7"/>
        <color theme="1"/>
        <rFont val="Times New Roman"/>
        <family val="1"/>
      </rPr>
      <t xml:space="preserve">        </t>
    </r>
    <r>
      <rPr>
        <sz val="10"/>
        <color theme="1"/>
        <rFont val="Arial"/>
        <family val="2"/>
      </rPr>
      <t>De prijzen zijn vast tot 1-1-2027 ;</t>
    </r>
  </si>
  <si>
    <r>
      <t>·</t>
    </r>
    <r>
      <rPr>
        <sz val="7"/>
        <color theme="1"/>
        <rFont val="Times New Roman"/>
        <family val="1"/>
      </rPr>
      <t xml:space="preserve">        </t>
    </r>
    <r>
      <rPr>
        <sz val="10"/>
        <color theme="1"/>
        <rFont val="Arial"/>
        <family val="2"/>
      </rPr>
      <t>Indexering; let op de indexering conform concept Overeenkomst.</t>
    </r>
  </si>
  <si>
    <t>Bedrijfsnaam Inschrijver:</t>
  </si>
  <si>
    <t>Datum:</t>
  </si>
  <si>
    <t>Naam ondertekenaar:</t>
  </si>
  <si>
    <t>Functie:</t>
  </si>
  <si>
    <t>Handtekening:</t>
  </si>
  <si>
    <r>
      <rPr>
        <sz val="8"/>
        <color rgb="FF000000"/>
        <rFont val="Verdana"/>
      </rPr>
      <t xml:space="preserve">afmeting: tafel 
ca. 3200 x 1100 mm passend bij look en feel ontwerp Plaza.
</t>
    </r>
    <r>
      <rPr>
        <b/>
        <sz val="10"/>
        <color rgb="FFFF0000"/>
        <rFont val="Verdana"/>
      </rPr>
      <t xml:space="preserve">
</t>
    </r>
    <r>
      <rPr>
        <b/>
        <sz val="8"/>
        <color rgb="FFFF0000"/>
        <rFont val="Verdana"/>
        <family val="2"/>
      </rPr>
      <t>Aanleveren foto aangeboden leestafel</t>
    </r>
  </si>
  <si>
    <r>
      <rPr>
        <sz val="8"/>
        <color rgb="FF000000"/>
        <rFont val="Verdana"/>
      </rPr>
      <t xml:space="preserve">8 verschillende stoelen waarvan tenminste 2 stoelen zacht roze
passend bij look en feel ontwerp Plaza.
</t>
    </r>
    <r>
      <rPr>
        <b/>
        <sz val="8"/>
        <color rgb="FFFF0000"/>
        <rFont val="Verdana"/>
        <family val="2"/>
      </rPr>
      <t>Aanleveren foto aangeboden armstoel</t>
    </r>
  </si>
  <si>
    <t>Gispen ZINN 2.0 of vergelijkbaar
•	NPR1813 bureaustoel op kolomonderstel
•	4D armleggers
•	kunststof beugel zwart
•	zithoogteverstelling 39,1-55,6 cm
•	bewegingsmechanisme: synchro mechaniek
•	quick adjustment in kunststof behuizing
•	zitdiepteverstelling 37,0-49,2 cm
•	zitting gestoffeerd, netweave rug omstof dubbel gestoffeerd
•	instelbare lendesteun
•	stofkleur netbespanning 7319 Runner 60999
•	rug uitgevoerd in standaard stoffeerwijze
•	op gepolijst aluminium kruisvoet
•	zachte wielen
Zitting en rug is gestoffeerd in Camira Sumi</t>
  </si>
  <si>
    <t>Uurtarief reperatiemonteur</t>
  </si>
  <si>
    <t>Uurtarief onderhoudsmonteur</t>
  </si>
  <si>
    <t>Vergaderstoel Wilkhahn model 178/7 of vergelijkbaar, zie bijlage XI</t>
  </si>
  <si>
    <t>Vergaderstoel Wilkhahn model 178/7 of vergelijkbaar, zij bijlage XI</t>
  </si>
  <si>
    <t>NPR 1813 zit/sta 65-130 - handslinger
Framekleur: wit - zwart
Bladkleur: wit - eiken - noten</t>
  </si>
  <si>
    <t>NPR 1813 zit/sta 65-130 - elektrisch
Framekleur: wit - zwart
Bladkleur: wit - eiken - noten</t>
  </si>
  <si>
    <t>met armleuningen en draaibaar onderstel op wielen
conform NPR 1813 richtlijnen</t>
  </si>
  <si>
    <t>Totaal meubilair SSC-ONS</t>
  </si>
  <si>
    <t>Totaal inrichting Plaza</t>
  </si>
  <si>
    <t>f</t>
  </si>
  <si>
    <t>Vintage leestafel behorende bij stoelen regel 9. (zie foto presentatie definitief ontwerp blz.37 foto 2, ziebijlage XIV)</t>
  </si>
  <si>
    <t>Vintage eetkamer armstoelen behorende bij leestafel regel 8 (zie foto presentatie definitief ontwerp blz.37 foto 2, zie bijlage XIV)</t>
  </si>
  <si>
    <t>Refurbishen bestaande tafel (zie foto presentatie definitief ontwerp blz.32 foto 2, zie bijlage XIV)</t>
  </si>
  <si>
    <t>Leveren tafel (zie foto presentatie definitief ontwerp blz.32 foto 2, zie bijlage XIV)</t>
  </si>
  <si>
    <t>Flexopstelling vergaderruimte (zie foto presentatie definitief ontwerp blz.39 foto 1, zie bijlage XIV)</t>
  </si>
  <si>
    <t>Herstofferen oorfauteuil (zie foto presentatie definitief ontwerp blz.31 foto 2, zie bijlage XIV)</t>
  </si>
  <si>
    <t>Refurbishen tafel (zie foto presentatie definitief ontwerp blz.32 foto 3, zie bijlage XIV)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</si>
</sst>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_(&quot;€&quot;* #,##0.00_);_(&quot;€&quot;* \(#,##0.00\);_(&quot;€&quot;* &quot;-&quot;??_);_(@_)"/>
    <numFmt numFmtId="165" formatCode="_(* #,##0.00_);_(* \(#,##0.00\);_(* &quot;-&quot;??_);_(@_)"/>
  </numFmts>
  <fonts count="41" x14ac:knownFonts="1">
    <font>
      <sz val="8"/>
      <color theme="1"/>
      <name val="Verdana"/>
      <family val="2"/>
    </font>
    <font>
      <sz val="11"/>
      <color theme="1"/>
      <name val="Calibri"/>
      <scheme val="minor"/>
    </font>
    <font>
      <sz val="11"/>
      <color theme="1"/>
      <name val="Calibri"/>
      <family val="2"/>
      <scheme val="minor"/>
    </font>
    <font>
      <sz val="8"/>
      <color theme="1"/>
      <name val="Verdana"/>
      <family val="2"/>
    </font>
    <font>
      <b/>
      <sz val="20"/>
      <name val="Verdana"/>
      <family val="2"/>
    </font>
    <font>
      <sz val="10"/>
      <name val="Verdana"/>
      <family val="2"/>
    </font>
    <font>
      <sz val="10"/>
      <name val="Trebuchet MS"/>
      <family val="2"/>
    </font>
    <font>
      <sz val="10"/>
      <name val="Garamond"/>
      <family val="1"/>
    </font>
    <font>
      <sz val="10"/>
      <name val="Arial"/>
      <family val="2"/>
    </font>
    <font>
      <b/>
      <sz val="9"/>
      <name val="Verdana"/>
      <family val="2"/>
    </font>
    <font>
      <sz val="9"/>
      <name val="Verdana"/>
      <family val="2"/>
    </font>
    <font>
      <sz val="9"/>
      <color theme="1"/>
      <name val="Verdana"/>
      <family val="2"/>
    </font>
    <font>
      <b/>
      <sz val="12"/>
      <color theme="1"/>
      <name val="Verdana"/>
      <family val="2"/>
    </font>
    <font>
      <sz val="11"/>
      <name val="Calibri"/>
      <family val="2"/>
      <scheme val="minor"/>
    </font>
    <font>
      <b/>
      <sz val="9"/>
      <color theme="0"/>
      <name val="Verdana"/>
      <family val="2"/>
    </font>
    <font>
      <sz val="8"/>
      <name val="Verdana"/>
      <family val="2"/>
    </font>
    <font>
      <sz val="11"/>
      <color theme="1"/>
      <name val="Calibri"/>
      <family val="2"/>
      <scheme val="minor"/>
    </font>
    <font>
      <sz val="11"/>
      <color indexed="8"/>
      <name val="Calibri"/>
      <family val="2"/>
    </font>
    <font>
      <b/>
      <sz val="8"/>
      <color theme="1"/>
      <name val="Verdana"/>
      <family val="2"/>
    </font>
    <font>
      <b/>
      <sz val="9"/>
      <color theme="1"/>
      <name val="Verdana"/>
      <family val="2"/>
    </font>
    <font>
      <b/>
      <sz val="8"/>
      <color rgb="FFC00000"/>
      <name val="Verdana"/>
      <family val="2"/>
    </font>
    <font>
      <b/>
      <sz val="14"/>
      <color theme="1"/>
      <name val="Verdana"/>
      <family val="2"/>
    </font>
    <font>
      <sz val="10"/>
      <color theme="1"/>
      <name val="Arial"/>
      <family val="2"/>
    </font>
    <font>
      <sz val="9"/>
      <color rgb="FF000000"/>
      <name val="Verdana"/>
      <family val="2"/>
    </font>
    <font>
      <b/>
      <sz val="9"/>
      <color rgb="FF000000"/>
      <name val="Verdana"/>
      <family val="2"/>
    </font>
    <font>
      <sz val="11"/>
      <color rgb="FF000000"/>
      <name val="Calibri"/>
      <family val="2"/>
    </font>
    <font>
      <sz val="10"/>
      <color theme="1"/>
      <name val="Verdana"/>
      <family val="2"/>
    </font>
    <font>
      <b/>
      <sz val="10"/>
      <name val="Verdana"/>
      <family val="2"/>
    </font>
    <font>
      <b/>
      <sz val="10"/>
      <color theme="1"/>
      <name val="Verdana"/>
      <family val="2"/>
    </font>
    <font>
      <b/>
      <sz val="10"/>
      <color theme="1"/>
      <name val="Trade Gothic Next Rounded"/>
      <family val="2"/>
    </font>
    <font>
      <sz val="10"/>
      <color theme="1"/>
      <name val="Trade Gothic Next Rounded"/>
      <family val="2"/>
    </font>
    <font>
      <sz val="11"/>
      <name val="Verdana"/>
      <family val="2"/>
    </font>
    <font>
      <u/>
      <sz val="10"/>
      <name val="Verdana"/>
      <family val="2"/>
    </font>
    <font>
      <u/>
      <sz val="9"/>
      <name val="Verdana"/>
      <family val="2"/>
    </font>
    <font>
      <b/>
      <sz val="11"/>
      <name val="Calibri"/>
      <family val="2"/>
      <scheme val="minor"/>
    </font>
    <font>
      <sz val="8"/>
      <color rgb="FF000000"/>
      <name val="Verdana"/>
    </font>
    <font>
      <sz val="8"/>
      <color rgb="FF000000"/>
      <name val="Verdana"/>
      <family val="2"/>
    </font>
    <font>
      <b/>
      <sz val="10"/>
      <color rgb="FFFF0000"/>
      <name val="Verdana"/>
    </font>
    <font>
      <sz val="7"/>
      <color theme="1"/>
      <name val="Times New Roman"/>
      <family val="1"/>
    </font>
    <font>
      <sz val="10"/>
      <color theme="1"/>
      <name val="Symbol"/>
      <family val="1"/>
      <charset val="2"/>
    </font>
    <font>
      <b/>
      <sz val="8"/>
      <color rgb="FFFF0000"/>
      <name val="Verdana"/>
      <family val="2"/>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C00000"/>
        <bgColor indexed="64"/>
      </patternFill>
    </fill>
    <fill>
      <patternFill patternType="solid">
        <fgColor rgb="FF8497B0"/>
        <bgColor rgb="FF000000"/>
      </patternFill>
    </fill>
    <fill>
      <patternFill patternType="solid">
        <fgColor rgb="FFCCFFFF"/>
        <bgColor rgb="FF000000"/>
      </patternFill>
    </fill>
  </fills>
  <borders count="38">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top/>
      <bottom style="thin">
        <color rgb="FF000000"/>
      </bottom>
      <diagonal/>
    </border>
    <border>
      <left style="medium">
        <color indexed="64"/>
      </left>
      <right/>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s>
  <cellStyleXfs count="6">
    <xf numFmtId="0" fontId="0" fillId="0" borderId="0"/>
    <xf numFmtId="165" fontId="3" fillId="0" borderId="0" applyFont="0" applyFill="0" applyBorder="0" applyAlignment="0" applyProtection="0"/>
    <xf numFmtId="0" fontId="16" fillId="0" borderId="0"/>
    <xf numFmtId="165" fontId="17" fillId="0" borderId="0" applyFont="0" applyFill="0" applyBorder="0" applyAlignment="0" applyProtection="0"/>
    <xf numFmtId="0" fontId="2" fillId="0" borderId="0"/>
    <xf numFmtId="9" fontId="3" fillId="0" borderId="0" applyFont="0" applyFill="0" applyBorder="0" applyAlignment="0" applyProtection="0"/>
  </cellStyleXfs>
  <cellXfs count="192">
    <xf numFmtId="0" fontId="0" fillId="0" borderId="0" xfId="0"/>
    <xf numFmtId="0" fontId="4" fillId="2" borderId="0" xfId="0" applyFont="1" applyFill="1" applyAlignment="1">
      <alignment horizontal="left" vertical="top"/>
    </xf>
    <xf numFmtId="0" fontId="5" fillId="2" borderId="0" xfId="0" applyFont="1" applyFill="1" applyAlignment="1">
      <alignment horizontal="left" vertical="top"/>
    </xf>
    <xf numFmtId="0" fontId="0" fillId="0" borderId="0" xfId="0" applyAlignment="1">
      <alignment horizontal="left" vertical="top"/>
    </xf>
    <xf numFmtId="0" fontId="9" fillId="2" borderId="0" xfId="0" applyFont="1" applyFill="1" applyAlignment="1">
      <alignment horizontal="left" vertical="top"/>
    </xf>
    <xf numFmtId="164" fontId="0" fillId="0" borderId="0" xfId="1" applyNumberFormat="1" applyFont="1" applyAlignment="1" applyProtection="1">
      <alignment horizontal="left" vertical="top" wrapText="1"/>
    </xf>
    <xf numFmtId="0" fontId="10" fillId="0" borderId="0" xfId="0" applyFont="1" applyAlignment="1">
      <alignment horizontal="left" vertical="top"/>
    </xf>
    <xf numFmtId="0" fontId="3" fillId="3" borderId="5" xfId="0" applyFont="1" applyFill="1" applyBorder="1" applyAlignment="1" applyProtection="1">
      <alignment horizontal="left" vertical="top"/>
      <protection locked="0"/>
    </xf>
    <xf numFmtId="164" fontId="3" fillId="3" borderId="5" xfId="0" applyNumberFormat="1" applyFont="1" applyFill="1" applyBorder="1" applyAlignment="1" applyProtection="1">
      <alignment horizontal="left" vertical="top" wrapText="1"/>
      <protection locked="0"/>
    </xf>
    <xf numFmtId="9" fontId="3" fillId="3" borderId="5" xfId="0" applyNumberFormat="1" applyFont="1" applyFill="1" applyBorder="1" applyAlignment="1" applyProtection="1">
      <alignment horizontal="left" vertical="top" wrapText="1"/>
      <protection locked="0"/>
    </xf>
    <xf numFmtId="0" fontId="3" fillId="3" borderId="4" xfId="0" applyFont="1" applyFill="1" applyBorder="1" applyAlignment="1" applyProtection="1">
      <alignment horizontal="left" vertical="top"/>
      <protection locked="0"/>
    </xf>
    <xf numFmtId="164" fontId="20" fillId="4" borderId="9" xfId="3" applyNumberFormat="1" applyFont="1" applyFill="1" applyBorder="1" applyAlignment="1" applyProtection="1">
      <alignment horizontal="left" vertical="top" wrapText="1"/>
    </xf>
    <xf numFmtId="164" fontId="18" fillId="0" borderId="10" xfId="3" applyNumberFormat="1" applyFont="1" applyBorder="1" applyAlignment="1" applyProtection="1">
      <alignment horizontal="left" vertical="top" wrapText="1"/>
    </xf>
    <xf numFmtId="164" fontId="18" fillId="0" borderId="11" xfId="3" applyNumberFormat="1" applyFont="1" applyBorder="1" applyAlignment="1" applyProtection="1">
      <alignment horizontal="left" vertical="top" wrapText="1"/>
    </xf>
    <xf numFmtId="0" fontId="15" fillId="0" borderId="0" xfId="0" applyFont="1"/>
    <xf numFmtId="0" fontId="9" fillId="0" borderId="0" xfId="0" applyFont="1" applyAlignment="1">
      <alignment vertical="top"/>
    </xf>
    <xf numFmtId="8" fontId="9" fillId="5" borderId="0" xfId="0" applyNumberFormat="1" applyFont="1" applyFill="1" applyAlignment="1">
      <alignment horizontal="left" vertical="top"/>
    </xf>
    <xf numFmtId="44" fontId="9" fillId="5" borderId="0" xfId="0" applyNumberFormat="1" applyFont="1" applyFill="1" applyAlignment="1">
      <alignment horizontal="left" vertical="top"/>
    </xf>
    <xf numFmtId="0" fontId="26" fillId="0" borderId="5" xfId="0" applyFont="1" applyBorder="1" applyAlignment="1">
      <alignment horizontal="left" vertical="top"/>
    </xf>
    <xf numFmtId="44" fontId="26" fillId="0" borderId="5" xfId="0" applyNumberFormat="1" applyFont="1" applyBorder="1" applyAlignment="1">
      <alignment horizontal="left" vertical="top"/>
    </xf>
    <xf numFmtId="0" fontId="5" fillId="0" borderId="5" xfId="0" applyFont="1" applyBorder="1" applyAlignment="1">
      <alignment vertical="top"/>
    </xf>
    <xf numFmtId="164" fontId="3" fillId="3" borderId="23" xfId="0" applyNumberFormat="1" applyFont="1" applyFill="1" applyBorder="1" applyAlignment="1" applyProtection="1">
      <alignment horizontal="left" vertical="top" wrapText="1"/>
      <protection locked="0"/>
    </xf>
    <xf numFmtId="9" fontId="3" fillId="3" borderId="23" xfId="0" applyNumberFormat="1" applyFont="1" applyFill="1" applyBorder="1" applyAlignment="1" applyProtection="1">
      <alignment horizontal="left" vertical="top" wrapText="1"/>
      <protection locked="0"/>
    </xf>
    <xf numFmtId="0" fontId="27"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vertical="top"/>
    </xf>
    <xf numFmtId="0" fontId="30" fillId="0" borderId="0" xfId="0" applyFont="1" applyAlignment="1">
      <alignment horizontal="left" vertical="top"/>
    </xf>
    <xf numFmtId="0" fontId="30" fillId="0" borderId="0" xfId="0" applyFont="1" applyAlignment="1">
      <alignment horizontal="left" vertical="top" wrapText="1"/>
    </xf>
    <xf numFmtId="164" fontId="30" fillId="0" borderId="0" xfId="0" applyNumberFormat="1" applyFont="1" applyAlignment="1">
      <alignment horizontal="left" vertical="top" wrapText="1"/>
    </xf>
    <xf numFmtId="9" fontId="30" fillId="0" borderId="0" xfId="0" applyNumberFormat="1" applyFont="1" applyAlignment="1">
      <alignment horizontal="left" vertical="top" wrapText="1"/>
    </xf>
    <xf numFmtId="164" fontId="30" fillId="0" borderId="0" xfId="1" applyNumberFormat="1" applyFont="1" applyAlignment="1" applyProtection="1">
      <alignment horizontal="left" vertical="top" wrapText="1"/>
    </xf>
    <xf numFmtId="44" fontId="5" fillId="0" borderId="5" xfId="0" applyNumberFormat="1" applyFont="1" applyBorder="1" applyAlignment="1">
      <alignment vertical="top"/>
    </xf>
    <xf numFmtId="0" fontId="26" fillId="0" borderId="5" xfId="0" applyFont="1" applyBorder="1"/>
    <xf numFmtId="44" fontId="26" fillId="0" borderId="5" xfId="0" applyNumberFormat="1" applyFont="1" applyBorder="1"/>
    <xf numFmtId="0" fontId="26" fillId="0" borderId="25" xfId="0" applyFont="1" applyBorder="1"/>
    <xf numFmtId="44" fontId="26" fillId="0" borderId="25" xfId="0" applyNumberFormat="1" applyFont="1" applyBorder="1"/>
    <xf numFmtId="0" fontId="28" fillId="0" borderId="21" xfId="0" applyFont="1" applyBorder="1"/>
    <xf numFmtId="44" fontId="28" fillId="0" borderId="22" xfId="0" applyNumberFormat="1" applyFont="1" applyBorder="1"/>
    <xf numFmtId="0" fontId="34" fillId="0" borderId="33" xfId="0" applyFont="1" applyBorder="1" applyAlignment="1">
      <alignment horizontal="right" vertical="top"/>
    </xf>
    <xf numFmtId="0" fontId="15" fillId="0" borderId="36" xfId="0" applyFont="1" applyBorder="1" applyAlignment="1">
      <alignment horizontal="right"/>
    </xf>
    <xf numFmtId="0" fontId="34" fillId="0" borderId="36" xfId="0" applyFont="1" applyBorder="1" applyAlignment="1">
      <alignment horizontal="right"/>
    </xf>
    <xf numFmtId="0" fontId="15" fillId="0" borderId="36" xfId="0" applyFont="1" applyBorder="1"/>
    <xf numFmtId="0" fontId="0" fillId="0" borderId="14" xfId="0" applyBorder="1"/>
    <xf numFmtId="0" fontId="21" fillId="0" borderId="0" xfId="0" applyFont="1"/>
    <xf numFmtId="164" fontId="0" fillId="3" borderId="5" xfId="0" applyNumberFormat="1" applyFill="1" applyBorder="1" applyAlignment="1" applyProtection="1">
      <alignment horizontal="left" vertical="top" wrapText="1"/>
      <protection locked="0"/>
    </xf>
    <xf numFmtId="9" fontId="0" fillId="3" borderId="5" xfId="0" applyNumberFormat="1" applyFill="1" applyBorder="1" applyAlignment="1" applyProtection="1">
      <alignment horizontal="left" vertical="top" wrapText="1"/>
      <protection locked="0"/>
    </xf>
    <xf numFmtId="0" fontId="0" fillId="3" borderId="5" xfId="0" applyFill="1" applyBorder="1" applyAlignment="1" applyProtection="1">
      <alignment horizontal="left" vertical="top"/>
      <protection locked="0"/>
    </xf>
    <xf numFmtId="0" fontId="28" fillId="0" borderId="0" xfId="0" applyFont="1"/>
    <xf numFmtId="44" fontId="28" fillId="0" borderId="0" xfId="0" applyNumberFormat="1" applyFont="1"/>
    <xf numFmtId="0" fontId="39" fillId="0" borderId="0" xfId="0" applyFont="1" applyAlignment="1">
      <alignment horizontal="left" vertical="center" indent="4"/>
    </xf>
    <xf numFmtId="9" fontId="0" fillId="3" borderId="5" xfId="0" applyNumberFormat="1" applyFill="1" applyBorder="1" applyAlignment="1" applyProtection="1">
      <alignment horizontal="left" vertical="top"/>
      <protection locked="0"/>
    </xf>
    <xf numFmtId="0" fontId="5" fillId="0" borderId="0" xfId="0" applyFont="1" applyAlignment="1">
      <alignment horizontal="left" vertical="top" wrapText="1"/>
    </xf>
    <xf numFmtId="0" fontId="6" fillId="2" borderId="0" xfId="0" applyFont="1" applyFill="1" applyAlignment="1">
      <alignment horizontal="left" vertical="top"/>
    </xf>
    <xf numFmtId="0" fontId="7" fillId="2" borderId="0" xfId="0" applyFont="1" applyFill="1" applyAlignment="1">
      <alignment horizontal="left" vertical="top"/>
    </xf>
    <xf numFmtId="0" fontId="8" fillId="0" borderId="0" xfId="0" applyFont="1" applyAlignment="1">
      <alignment horizontal="left" vertical="top"/>
    </xf>
    <xf numFmtId="0" fontId="5" fillId="2" borderId="0" xfId="0" applyFont="1" applyFill="1" applyAlignment="1">
      <alignment horizontal="left" vertical="top" wrapText="1"/>
    </xf>
    <xf numFmtId="0" fontId="10" fillId="2" borderId="0" xfId="0" applyFont="1" applyFill="1" applyAlignment="1">
      <alignment horizontal="left" vertical="top"/>
    </xf>
    <xf numFmtId="0" fontId="19" fillId="0" borderId="0" xfId="0" applyFont="1" applyAlignment="1">
      <alignment horizontal="left" vertical="top"/>
    </xf>
    <xf numFmtId="0" fontId="11" fillId="0" borderId="0" xfId="0" applyFont="1" applyAlignment="1">
      <alignment horizontal="left" vertical="top"/>
    </xf>
    <xf numFmtId="0" fontId="11" fillId="0" borderId="0" xfId="0" applyFont="1" applyAlignment="1">
      <alignment horizontal="left" vertical="top" wrapText="1"/>
    </xf>
    <xf numFmtId="9" fontId="0" fillId="0" borderId="0" xfId="0" applyNumberFormat="1" applyAlignment="1">
      <alignment horizontal="left" vertical="top" wrapText="1"/>
    </xf>
    <xf numFmtId="164" fontId="0" fillId="0" borderId="0" xfId="0" applyNumberFormat="1" applyAlignment="1">
      <alignment horizontal="left" vertical="top" wrapText="1"/>
    </xf>
    <xf numFmtId="0" fontId="21" fillId="0" borderId="0" xfId="0" applyFont="1" applyAlignment="1">
      <alignment horizontal="left" vertical="top"/>
    </xf>
    <xf numFmtId="0" fontId="28" fillId="0" borderId="0" xfId="0" applyFont="1" applyAlignment="1">
      <alignment horizontal="left" vertical="top"/>
    </xf>
    <xf numFmtId="0" fontId="32" fillId="0" borderId="0" xfId="0" applyFont="1" applyAlignment="1">
      <alignment horizontal="left" vertical="top"/>
    </xf>
    <xf numFmtId="0" fontId="14" fillId="4" borderId="1" xfId="0" applyFont="1" applyFill="1" applyBorder="1" applyAlignment="1">
      <alignment horizontal="left" vertical="top"/>
    </xf>
    <xf numFmtId="0" fontId="14" fillId="4" borderId="2" xfId="0" applyFont="1" applyFill="1" applyBorder="1" applyAlignment="1">
      <alignment horizontal="left" vertical="top" wrapText="1"/>
    </xf>
    <xf numFmtId="0" fontId="14" fillId="4" borderId="1" xfId="0" applyFont="1" applyFill="1" applyBorder="1" applyAlignment="1">
      <alignment horizontal="left" vertical="top" wrapText="1"/>
    </xf>
    <xf numFmtId="164" fontId="14" fillId="4" borderId="2" xfId="0" applyNumberFormat="1" applyFont="1" applyFill="1" applyBorder="1" applyAlignment="1">
      <alignment horizontal="left" vertical="top" wrapText="1"/>
    </xf>
    <xf numFmtId="9" fontId="14" fillId="4" borderId="2" xfId="0" applyNumberFormat="1" applyFont="1" applyFill="1" applyBorder="1" applyAlignment="1">
      <alignment horizontal="left" vertical="top" wrapText="1"/>
    </xf>
    <xf numFmtId="164" fontId="3" fillId="4" borderId="30" xfId="0" applyNumberFormat="1" applyFont="1" applyFill="1" applyBorder="1" applyAlignment="1">
      <alignment horizontal="left" vertical="top" wrapText="1"/>
    </xf>
    <xf numFmtId="164" fontId="14" fillId="4" borderId="6" xfId="0" applyNumberFormat="1" applyFont="1" applyFill="1" applyBorder="1" applyAlignment="1">
      <alignment horizontal="left" vertical="top" wrapText="1"/>
    </xf>
    <xf numFmtId="0" fontId="0" fillId="0" borderId="5" xfId="0" applyBorder="1" applyAlignment="1">
      <alignment horizontal="left" vertical="top" wrapText="1"/>
    </xf>
    <xf numFmtId="164" fontId="3" fillId="0" borderId="5" xfId="0" applyNumberFormat="1" applyFont="1" applyBorder="1" applyAlignment="1">
      <alignment horizontal="left" vertical="top" wrapText="1"/>
    </xf>
    <xf numFmtId="164" fontId="3" fillId="0" borderId="27" xfId="0" applyNumberFormat="1" applyFont="1" applyBorder="1" applyAlignment="1">
      <alignment horizontal="left" vertical="top" wrapText="1"/>
    </xf>
    <xf numFmtId="164" fontId="3" fillId="4" borderId="31" xfId="0" applyNumberFormat="1" applyFont="1" applyFill="1" applyBorder="1" applyAlignment="1">
      <alignment horizontal="left" vertical="top" wrapText="1"/>
    </xf>
    <xf numFmtId="164" fontId="3" fillId="0" borderId="8" xfId="0" applyNumberFormat="1" applyFont="1" applyBorder="1" applyAlignment="1">
      <alignment horizontal="left" vertical="top" wrapText="1"/>
    </xf>
    <xf numFmtId="164" fontId="0" fillId="0" borderId="5" xfId="0" applyNumberFormat="1" applyBorder="1" applyAlignment="1">
      <alignment horizontal="left" vertical="top" wrapText="1"/>
    </xf>
    <xf numFmtId="0" fontId="15" fillId="0" borderId="4" xfId="0" applyFont="1" applyBorder="1" applyAlignment="1">
      <alignment horizontal="left" vertical="top"/>
    </xf>
    <xf numFmtId="0" fontId="15" fillId="0" borderId="5" xfId="0" applyFont="1" applyBorder="1" applyAlignment="1">
      <alignment horizontal="left" vertical="top" wrapText="1"/>
    </xf>
    <xf numFmtId="0" fontId="0" fillId="0" borderId="25" xfId="0" applyBorder="1" applyAlignment="1">
      <alignment horizontal="left" vertical="top" wrapText="1"/>
    </xf>
    <xf numFmtId="0" fontId="15" fillId="0" borderId="26" xfId="0" applyFont="1" applyBorder="1" applyAlignment="1">
      <alignment horizontal="left" vertical="top"/>
    </xf>
    <xf numFmtId="0" fontId="15" fillId="0" borderId="25" xfId="0" applyFont="1" applyBorder="1" applyAlignment="1">
      <alignment horizontal="left" vertical="top" wrapText="1"/>
    </xf>
    <xf numFmtId="164" fontId="3" fillId="0" borderId="25" xfId="0" applyNumberFormat="1" applyFont="1" applyBorder="1" applyAlignment="1">
      <alignment horizontal="left" vertical="top" wrapText="1"/>
    </xf>
    <xf numFmtId="164" fontId="3" fillId="0" borderId="28" xfId="0" applyNumberFormat="1" applyFont="1" applyBorder="1" applyAlignment="1">
      <alignment horizontal="left" vertical="top" wrapText="1"/>
    </xf>
    <xf numFmtId="164" fontId="0" fillId="0" borderId="25" xfId="0" applyNumberFormat="1" applyBorder="1" applyAlignment="1">
      <alignment horizontal="left" vertical="top" wrapText="1"/>
    </xf>
    <xf numFmtId="0" fontId="15" fillId="0" borderId="5" xfId="0" applyFont="1" applyBorder="1" applyAlignment="1">
      <alignment horizontal="left" vertical="top"/>
    </xf>
    <xf numFmtId="0" fontId="3" fillId="0" borderId="5" xfId="0" applyFont="1" applyBorder="1" applyAlignment="1">
      <alignment horizontal="left" vertical="top"/>
    </xf>
    <xf numFmtId="9" fontId="3" fillId="0" borderId="5" xfId="0" applyNumberFormat="1" applyFont="1" applyBorder="1" applyAlignment="1">
      <alignment horizontal="left" vertical="top" wrapText="1"/>
    </xf>
    <xf numFmtId="0" fontId="0" fillId="4" borderId="32" xfId="0" applyFill="1" applyBorder="1"/>
    <xf numFmtId="0" fontId="3" fillId="0" borderId="29" xfId="0" applyFont="1" applyBorder="1" applyAlignment="1">
      <alignment horizontal="left" vertical="top"/>
    </xf>
    <xf numFmtId="0" fontId="0" fillId="0" borderId="0" xfId="0" applyAlignment="1">
      <alignment horizontal="left" vertical="top" wrapText="1"/>
    </xf>
    <xf numFmtId="0" fontId="15" fillId="0" borderId="0" xfId="0" applyFont="1" applyAlignment="1">
      <alignment horizontal="left" vertical="top"/>
    </xf>
    <xf numFmtId="0" fontId="15" fillId="0" borderId="0" xfId="0" applyFont="1" applyAlignment="1">
      <alignment horizontal="left" vertical="top" wrapText="1"/>
    </xf>
    <xf numFmtId="0" fontId="3" fillId="0" borderId="0" xfId="0" applyFont="1" applyAlignment="1">
      <alignment horizontal="left" vertical="top"/>
    </xf>
    <xf numFmtId="164" fontId="3" fillId="0" borderId="0" xfId="0" applyNumberFormat="1" applyFont="1" applyAlignment="1">
      <alignment horizontal="left" vertical="top" wrapText="1"/>
    </xf>
    <xf numFmtId="9" fontId="3" fillId="0" borderId="0" xfId="0" applyNumberFormat="1" applyFont="1" applyAlignment="1">
      <alignment horizontal="left" vertical="top" wrapText="1"/>
    </xf>
    <xf numFmtId="0" fontId="36" fillId="0" borderId="0" xfId="0" applyFont="1" applyAlignment="1">
      <alignment horizontal="left" vertical="top"/>
    </xf>
    <xf numFmtId="9" fontId="36" fillId="0" borderId="0" xfId="5" applyFont="1" applyAlignment="1" applyProtection="1">
      <alignment horizontal="left" vertical="top"/>
    </xf>
    <xf numFmtId="164" fontId="36" fillId="0" borderId="0" xfId="0" applyNumberFormat="1" applyFont="1" applyAlignment="1">
      <alignment horizontal="left" vertical="top" wrapText="1"/>
    </xf>
    <xf numFmtId="9" fontId="36" fillId="0" borderId="0" xfId="0" applyNumberFormat="1" applyFont="1" applyAlignment="1">
      <alignment horizontal="left" vertical="top" wrapText="1"/>
    </xf>
    <xf numFmtId="0" fontId="24" fillId="0" borderId="1" xfId="0" applyFont="1" applyBorder="1" applyAlignment="1">
      <alignment vertical="top"/>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3" fillId="0" borderId="19" xfId="0" applyFont="1" applyBorder="1" applyAlignment="1">
      <alignment vertical="top"/>
    </xf>
    <xf numFmtId="44" fontId="24" fillId="0" borderId="13" xfId="0" applyNumberFormat="1" applyFont="1" applyBorder="1" applyAlignment="1">
      <alignment horizontal="left" vertical="top" wrapText="1"/>
    </xf>
    <xf numFmtId="44" fontId="24" fillId="0" borderId="0" xfId="0" applyNumberFormat="1" applyFont="1" applyAlignment="1">
      <alignment horizontal="left" vertical="top" wrapText="1"/>
    </xf>
    <xf numFmtId="0" fontId="23" fillId="0" borderId="14" xfId="0" applyFont="1" applyBorder="1" applyAlignment="1">
      <alignment vertical="top"/>
    </xf>
    <xf numFmtId="0" fontId="24" fillId="0" borderId="16" xfId="0" applyFont="1" applyBorder="1" applyAlignment="1">
      <alignment vertical="top"/>
    </xf>
    <xf numFmtId="44" fontId="24" fillId="5" borderId="18" xfId="0" applyNumberFormat="1" applyFont="1" applyFill="1" applyBorder="1" applyAlignment="1">
      <alignment horizontal="left" vertical="top"/>
    </xf>
    <xf numFmtId="44" fontId="9" fillId="0" borderId="0" xfId="0" applyNumberFormat="1" applyFont="1" applyAlignment="1">
      <alignment horizontal="left" vertical="top"/>
    </xf>
    <xf numFmtId="0" fontId="0" fillId="0" borderId="0" xfId="0" applyAlignment="1">
      <alignment wrapText="1"/>
    </xf>
    <xf numFmtId="0" fontId="27" fillId="2" borderId="0" xfId="0" applyFont="1" applyFill="1" applyAlignment="1">
      <alignment horizontal="left" vertical="top"/>
    </xf>
    <xf numFmtId="164" fontId="11" fillId="0" borderId="0" xfId="0" applyNumberFormat="1" applyFont="1" applyAlignment="1">
      <alignment horizontal="left" vertical="top" wrapText="1"/>
    </xf>
    <xf numFmtId="0" fontId="31" fillId="0" borderId="0" xfId="0" applyFont="1" applyAlignment="1">
      <alignment horizontal="left" vertical="top"/>
    </xf>
    <xf numFmtId="0" fontId="14" fillId="4" borderId="16" xfId="0" applyFont="1" applyFill="1" applyBorder="1" applyAlignment="1">
      <alignment horizontal="left" vertical="top"/>
    </xf>
    <xf numFmtId="0" fontId="14" fillId="4" borderId="17" xfId="0" applyFont="1" applyFill="1" applyBorder="1" applyAlignment="1">
      <alignment horizontal="left" vertical="top"/>
    </xf>
    <xf numFmtId="0" fontId="14" fillId="4" borderId="17" xfId="0" applyFont="1" applyFill="1" applyBorder="1" applyAlignment="1">
      <alignment horizontal="left" vertical="top" wrapText="1"/>
    </xf>
    <xf numFmtId="0" fontId="14" fillId="4" borderId="16" xfId="0" applyFont="1" applyFill="1" applyBorder="1" applyAlignment="1">
      <alignment horizontal="left" vertical="top" wrapText="1"/>
    </xf>
    <xf numFmtId="164" fontId="14" fillId="4" borderId="17" xfId="0" applyNumberFormat="1" applyFont="1" applyFill="1" applyBorder="1" applyAlignment="1">
      <alignment horizontal="left" vertical="top" wrapText="1"/>
    </xf>
    <xf numFmtId="9" fontId="14" fillId="4" borderId="17" xfId="0" applyNumberFormat="1" applyFont="1" applyFill="1" applyBorder="1" applyAlignment="1">
      <alignment horizontal="left" vertical="top" wrapText="1"/>
    </xf>
    <xf numFmtId="164" fontId="14" fillId="4" borderId="18" xfId="0" applyNumberFormat="1" applyFont="1" applyFill="1" applyBorder="1" applyAlignment="1">
      <alignment horizontal="left" vertical="top" wrapText="1"/>
    </xf>
    <xf numFmtId="164" fontId="14" fillId="4" borderId="0" xfId="0" applyNumberFormat="1" applyFont="1" applyFill="1" applyAlignment="1">
      <alignment horizontal="left" vertical="top" wrapText="1"/>
    </xf>
    <xf numFmtId="0" fontId="3" fillId="0" borderId="7" xfId="0" applyFont="1" applyBorder="1" applyAlignment="1">
      <alignment horizontal="left" vertical="top"/>
    </xf>
    <xf numFmtId="0" fontId="15" fillId="0" borderId="12" xfId="0" applyFont="1" applyBorder="1" applyAlignment="1">
      <alignment horizontal="left" vertical="top"/>
    </xf>
    <xf numFmtId="0" fontId="15" fillId="0" borderId="23" xfId="0" applyFont="1" applyBorder="1" applyAlignment="1">
      <alignment horizontal="left" vertical="top" wrapText="1"/>
    </xf>
    <xf numFmtId="0" fontId="3" fillId="0" borderId="23" xfId="0" applyFont="1" applyBorder="1" applyAlignment="1">
      <alignment horizontal="left" vertical="top" wrapText="1"/>
    </xf>
    <xf numFmtId="0" fontId="3" fillId="0" borderId="23" xfId="0" applyFont="1" applyBorder="1" applyAlignment="1">
      <alignment horizontal="left" vertical="top"/>
    </xf>
    <xf numFmtId="164" fontId="3" fillId="0" borderId="23" xfId="0" applyNumberFormat="1" applyFont="1" applyBorder="1" applyAlignment="1">
      <alignment horizontal="left" vertical="top" wrapText="1"/>
    </xf>
    <xf numFmtId="9" fontId="3" fillId="0" borderId="23" xfId="0" applyNumberFormat="1" applyFont="1" applyBorder="1" applyAlignment="1">
      <alignment horizontal="left" vertical="top" wrapText="1"/>
    </xf>
    <xf numFmtId="164" fontId="3" fillId="0" borderId="24" xfId="0" applyNumberFormat="1" applyFont="1" applyBorder="1" applyAlignment="1">
      <alignment horizontal="left" vertical="top" wrapText="1"/>
    </xf>
    <xf numFmtId="164" fontId="3" fillId="4" borderId="0" xfId="0" applyNumberFormat="1" applyFont="1" applyFill="1" applyAlignment="1">
      <alignment horizontal="left" vertical="top" wrapText="1"/>
    </xf>
    <xf numFmtId="0" fontId="3" fillId="0" borderId="12" xfId="0" applyFont="1" applyBorder="1" applyAlignment="1">
      <alignment horizontal="left" vertical="top"/>
    </xf>
    <xf numFmtId="0" fontId="3" fillId="0" borderId="3" xfId="0" applyFont="1" applyBorder="1" applyAlignment="1">
      <alignment horizontal="left" vertical="top"/>
    </xf>
    <xf numFmtId="0" fontId="3" fillId="0" borderId="5" xfId="0" applyFont="1" applyBorder="1" applyAlignment="1">
      <alignment horizontal="left" vertical="top" wrapText="1"/>
    </xf>
    <xf numFmtId="0" fontId="3" fillId="0" borderId="4" xfId="0" applyFont="1" applyBorder="1" applyAlignment="1">
      <alignment horizontal="left" vertical="top"/>
    </xf>
    <xf numFmtId="0" fontId="36" fillId="0" borderId="5" xfId="0" applyFont="1" applyBorder="1" applyAlignment="1">
      <alignment horizontal="left" vertical="top" wrapText="1"/>
    </xf>
    <xf numFmtId="0" fontId="3" fillId="4" borderId="4" xfId="0" applyFont="1" applyFill="1" applyBorder="1" applyAlignment="1">
      <alignment horizontal="left" vertical="top"/>
    </xf>
    <xf numFmtId="0" fontId="0" fillId="0" borderId="3" xfId="0" applyBorder="1" applyAlignment="1">
      <alignment horizontal="left" vertical="top"/>
    </xf>
    <xf numFmtId="0" fontId="0" fillId="0" borderId="5" xfId="0" applyBorder="1" applyAlignment="1">
      <alignment horizontal="left" vertical="top"/>
    </xf>
    <xf numFmtId="164" fontId="0" fillId="0" borderId="8" xfId="0" applyNumberFormat="1" applyBorder="1" applyAlignment="1">
      <alignment horizontal="left" vertical="top" wrapText="1"/>
    </xf>
    <xf numFmtId="164" fontId="0" fillId="4" borderId="0" xfId="0" applyNumberFormat="1" applyFill="1" applyAlignment="1">
      <alignment horizontal="left" vertical="top" wrapText="1"/>
    </xf>
    <xf numFmtId="0" fontId="0" fillId="0" borderId="4" xfId="0" applyBorder="1" applyAlignment="1">
      <alignment horizontal="left" vertical="top"/>
    </xf>
    <xf numFmtId="9" fontId="0" fillId="0" borderId="5" xfId="0" applyNumberFormat="1" applyBorder="1" applyAlignment="1">
      <alignment horizontal="left" vertical="top" wrapText="1"/>
    </xf>
    <xf numFmtId="0" fontId="0" fillId="0" borderId="9" xfId="0" applyBorder="1" applyAlignment="1">
      <alignment horizontal="left" vertical="top"/>
    </xf>
    <xf numFmtId="0" fontId="16" fillId="0" borderId="10" xfId="2" applyBorder="1" applyAlignment="1">
      <alignment horizontal="left" vertical="top"/>
    </xf>
    <xf numFmtId="0" fontId="3" fillId="0" borderId="9" xfId="2" applyFont="1" applyBorder="1" applyAlignment="1">
      <alignment horizontal="left" vertical="top"/>
    </xf>
    <xf numFmtId="0" fontId="3" fillId="0" borderId="9" xfId="2" applyFont="1" applyBorder="1" applyAlignment="1">
      <alignment horizontal="left" vertical="top" wrapText="1"/>
    </xf>
    <xf numFmtId="164" fontId="3" fillId="0" borderId="9" xfId="2" applyNumberFormat="1" applyFont="1" applyBorder="1" applyAlignment="1">
      <alignment horizontal="left" vertical="top" wrapText="1"/>
    </xf>
    <xf numFmtId="0" fontId="18" fillId="0" borderId="9" xfId="0" applyFont="1" applyBorder="1" applyAlignment="1">
      <alignment horizontal="left" vertical="top"/>
    </xf>
    <xf numFmtId="164" fontId="18" fillId="0" borderId="11" xfId="2" applyNumberFormat="1" applyFont="1" applyBorder="1" applyAlignment="1">
      <alignment horizontal="left" vertical="top" wrapText="1"/>
    </xf>
    <xf numFmtId="9" fontId="3" fillId="0" borderId="9" xfId="2" applyNumberFormat="1" applyFont="1" applyBorder="1" applyAlignment="1">
      <alignment horizontal="left" vertical="top" wrapText="1"/>
    </xf>
    <xf numFmtId="164" fontId="18" fillId="0" borderId="9" xfId="2" applyNumberFormat="1" applyFont="1" applyBorder="1" applyAlignment="1">
      <alignment horizontal="left" vertical="top" wrapText="1"/>
    </xf>
    <xf numFmtId="0" fontId="1" fillId="0" borderId="0" xfId="2" applyFont="1" applyAlignment="1">
      <alignment horizontal="left" vertical="top"/>
    </xf>
    <xf numFmtId="0" fontId="0" fillId="0" borderId="0" xfId="2" applyFont="1" applyAlignment="1">
      <alignment horizontal="left" vertical="top"/>
    </xf>
    <xf numFmtId="0" fontId="0" fillId="0" borderId="0" xfId="2" applyFont="1" applyAlignment="1">
      <alignment horizontal="left" vertical="top" wrapText="1"/>
    </xf>
    <xf numFmtId="164" fontId="0" fillId="0" borderId="0" xfId="2" applyNumberFormat="1" applyFont="1" applyAlignment="1">
      <alignment horizontal="left" vertical="top" wrapText="1"/>
    </xf>
    <xf numFmtId="0" fontId="18" fillId="0" borderId="0" xfId="0" applyFont="1" applyAlignment="1">
      <alignment horizontal="left" vertical="top"/>
    </xf>
    <xf numFmtId="164" fontId="18" fillId="0" borderId="0" xfId="2" applyNumberFormat="1" applyFont="1" applyAlignment="1">
      <alignment horizontal="left" vertical="top" wrapText="1"/>
    </xf>
    <xf numFmtId="164" fontId="20" fillId="0" borderId="0" xfId="3" applyNumberFormat="1" applyFont="1" applyFill="1" applyAlignment="1" applyProtection="1">
      <alignment horizontal="left" vertical="top" wrapText="1"/>
    </xf>
    <xf numFmtId="164" fontId="18" fillId="0" borderId="0" xfId="3" applyNumberFormat="1" applyFont="1" applyAlignment="1" applyProtection="1">
      <alignment horizontal="left" vertical="top" wrapText="1"/>
    </xf>
    <xf numFmtId="9" fontId="0" fillId="0" borderId="0" xfId="2" applyNumberFormat="1" applyFont="1" applyAlignment="1">
      <alignment horizontal="left" vertical="top" wrapText="1"/>
    </xf>
    <xf numFmtId="0" fontId="12" fillId="0" borderId="21" xfId="0" applyFont="1" applyBorder="1" applyAlignment="1">
      <alignment horizontal="left" vertical="top"/>
    </xf>
    <xf numFmtId="44" fontId="21" fillId="0" borderId="22" xfId="0" applyNumberFormat="1" applyFont="1" applyBorder="1" applyAlignment="1">
      <alignment horizontal="left" vertical="top"/>
    </xf>
    <xf numFmtId="0" fontId="8" fillId="2" borderId="0" xfId="0" applyFont="1" applyFill="1" applyAlignment="1">
      <alignment horizontal="left" vertical="top"/>
    </xf>
    <xf numFmtId="0" fontId="29" fillId="0" borderId="0" xfId="0" applyFont="1" applyAlignment="1">
      <alignment horizontal="left" vertical="top"/>
    </xf>
    <xf numFmtId="0" fontId="14" fillId="4" borderId="2" xfId="0" applyFont="1" applyFill="1" applyBorder="1" applyAlignment="1">
      <alignment horizontal="left" vertical="top"/>
    </xf>
    <xf numFmtId="9" fontId="0" fillId="0" borderId="0" xfId="0" applyNumberFormat="1" applyAlignment="1">
      <alignment horizontal="left" vertical="top"/>
    </xf>
    <xf numFmtId="44" fontId="9" fillId="5" borderId="18" xfId="0" applyNumberFormat="1" applyFont="1" applyFill="1" applyBorder="1" applyAlignment="1">
      <alignment horizontal="left" vertical="top"/>
    </xf>
    <xf numFmtId="0" fontId="33" fillId="0" borderId="0" xfId="0" applyFont="1" applyAlignment="1">
      <alignment horizontal="left" vertical="top"/>
    </xf>
    <xf numFmtId="0" fontId="13" fillId="0" borderId="0" xfId="0" applyFont="1" applyAlignment="1">
      <alignment horizontal="left" vertical="top"/>
    </xf>
    <xf numFmtId="9" fontId="0" fillId="0" borderId="0" xfId="5" applyFont="1" applyFill="1" applyAlignment="1" applyProtection="1">
      <alignment horizontal="left" vertical="top"/>
    </xf>
    <xf numFmtId="0" fontId="25" fillId="0" borderId="0" xfId="0" applyFont="1" applyAlignment="1">
      <alignment horizontal="left" vertical="top"/>
    </xf>
    <xf numFmtId="0" fontId="22" fillId="0" borderId="12" xfId="0" applyFont="1" applyBorder="1" applyAlignment="1">
      <alignment vertical="center" wrapText="1"/>
    </xf>
    <xf numFmtId="0" fontId="0" fillId="0" borderId="0" xfId="0" applyAlignment="1" applyProtection="1">
      <alignment horizontal="center"/>
      <protection locked="0"/>
    </xf>
    <xf numFmtId="0" fontId="0" fillId="0" borderId="0" xfId="0" applyProtection="1">
      <protection locked="0"/>
    </xf>
    <xf numFmtId="0" fontId="0" fillId="0" borderId="13" xfId="0" applyBorder="1" applyProtection="1">
      <protection locked="0"/>
    </xf>
    <xf numFmtId="9" fontId="3" fillId="3" borderId="5" xfId="5" applyFont="1" applyFill="1" applyBorder="1" applyAlignment="1" applyProtection="1">
      <alignment horizontal="left" vertical="top" wrapText="1"/>
      <protection locked="0"/>
    </xf>
    <xf numFmtId="0" fontId="24" fillId="0" borderId="1" xfId="0" applyFont="1" applyBorder="1" applyAlignment="1">
      <alignment horizontal="left" vertical="top"/>
    </xf>
    <xf numFmtId="0" fontId="24" fillId="0" borderId="2" xfId="0" applyFont="1" applyBorder="1" applyAlignment="1">
      <alignment horizontal="left" vertical="top"/>
    </xf>
    <xf numFmtId="0" fontId="23" fillId="0" borderId="19" xfId="0" applyFont="1" applyBorder="1" applyAlignment="1">
      <alignment horizontal="left" vertical="top"/>
    </xf>
    <xf numFmtId="0" fontId="23" fillId="0" borderId="20" xfId="0" applyFont="1" applyBorder="1" applyAlignment="1">
      <alignment horizontal="left" vertical="top"/>
    </xf>
    <xf numFmtId="0" fontId="23" fillId="0" borderId="14" xfId="0" applyFont="1" applyBorder="1" applyAlignment="1">
      <alignment horizontal="left" vertical="top"/>
    </xf>
    <xf numFmtId="0" fontId="23" fillId="0" borderId="15" xfId="0" applyFont="1" applyBorder="1" applyAlignment="1">
      <alignment horizontal="left" vertical="top"/>
    </xf>
    <xf numFmtId="0" fontId="9" fillId="0" borderId="16" xfId="0" applyFont="1" applyBorder="1" applyAlignment="1">
      <alignment horizontal="left" vertical="top"/>
    </xf>
    <xf numFmtId="0" fontId="9" fillId="0" borderId="17" xfId="0" applyFont="1" applyBorder="1" applyAlignment="1">
      <alignment horizontal="left" vertical="top"/>
    </xf>
    <xf numFmtId="0" fontId="10" fillId="6" borderId="34" xfId="0" applyFont="1" applyFill="1" applyBorder="1" applyAlignment="1" applyProtection="1">
      <alignment horizontal="center" vertical="top"/>
      <protection locked="0"/>
    </xf>
    <xf numFmtId="0" fontId="10" fillId="6" borderId="35" xfId="0" applyFont="1" applyFill="1" applyBorder="1" applyAlignment="1" applyProtection="1">
      <alignment horizontal="center" vertical="top"/>
      <protection locked="0"/>
    </xf>
    <xf numFmtId="0" fontId="10" fillId="6" borderId="0" xfId="0" applyFont="1" applyFill="1" applyAlignment="1" applyProtection="1">
      <alignment horizontal="center" vertical="top"/>
      <protection locked="0"/>
    </xf>
    <xf numFmtId="0" fontId="10" fillId="6" borderId="13" xfId="0" applyFont="1" applyFill="1" applyBorder="1" applyAlignment="1" applyProtection="1">
      <alignment horizontal="center" vertical="top"/>
      <protection locked="0"/>
    </xf>
    <xf numFmtId="0" fontId="10" fillId="6" borderId="15" xfId="0" applyFont="1" applyFill="1" applyBorder="1" applyAlignment="1" applyProtection="1">
      <alignment horizontal="center" vertical="top"/>
      <protection locked="0"/>
    </xf>
    <xf numFmtId="0" fontId="10" fillId="6" borderId="37" xfId="0" applyFont="1" applyFill="1" applyBorder="1" applyAlignment="1" applyProtection="1">
      <alignment horizontal="center" vertical="top"/>
      <protection locked="0"/>
    </xf>
  </cellXfs>
  <cellStyles count="6">
    <cellStyle name="Komma" xfId="1" builtinId="3"/>
    <cellStyle name="Komma 2" xfId="3" xr:uid="{09FF10A3-46A7-4CB0-B140-8DA05198B95D}"/>
    <cellStyle name="Procent" xfId="5" builtinId="5"/>
    <cellStyle name="Standaard" xfId="0" builtinId="0"/>
    <cellStyle name="Standaard 2" xfId="2" xr:uid="{80855DD7-1EB8-4E4C-BB9D-28D645A1550D}"/>
    <cellStyle name="Standaard 3" xfId="4" xr:uid="{EF7A4C00-143F-4971-A32A-DFA6D48EC3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69D85-C2C4-4D85-82DB-E678F643B745}">
  <dimension ref="A1:O50"/>
  <sheetViews>
    <sheetView topLeftCell="A30" zoomScale="90" zoomScaleNormal="90" workbookViewId="0">
      <selection activeCell="H32" sqref="H32"/>
    </sheetView>
  </sheetViews>
  <sheetFormatPr defaultColWidth="9.375" defaultRowHeight="10.199999999999999" x14ac:dyDescent="0.2"/>
  <cols>
    <col min="1" max="1" width="8.75" customWidth="1"/>
    <col min="2" max="2" width="13.375" customWidth="1"/>
    <col min="3" max="3" width="19" customWidth="1"/>
    <col min="4" max="4" width="36.125" customWidth="1"/>
    <col min="5" max="5" width="32.375" customWidth="1"/>
    <col min="6" max="9" width="16.25" customWidth="1"/>
    <col min="10" max="10" width="2" customWidth="1"/>
    <col min="11" max="15" width="16.25" customWidth="1"/>
  </cols>
  <sheetData>
    <row r="1" spans="1:15" ht="24.6" x14ac:dyDescent="0.2">
      <c r="A1" s="1" t="s">
        <v>0</v>
      </c>
      <c r="B1" s="2"/>
      <c r="C1" s="2"/>
      <c r="D1" s="2"/>
      <c r="E1" s="2"/>
      <c r="F1" s="2"/>
      <c r="G1" s="2"/>
      <c r="H1" s="2"/>
      <c r="I1" s="2"/>
      <c r="J1" s="2"/>
      <c r="K1" s="2"/>
      <c r="L1" s="3"/>
      <c r="M1" s="3"/>
      <c r="N1" s="3"/>
      <c r="O1" s="3"/>
    </row>
    <row r="2" spans="1:15" ht="12.6" x14ac:dyDescent="0.2">
      <c r="A2" s="112" t="s">
        <v>1</v>
      </c>
      <c r="B2" s="2"/>
      <c r="C2" s="2"/>
      <c r="D2" s="2"/>
      <c r="E2" s="56"/>
      <c r="F2" s="56"/>
      <c r="G2" s="56"/>
      <c r="H2" s="2"/>
      <c r="I2" s="2"/>
      <c r="J2" s="2"/>
      <c r="K2" s="2"/>
      <c r="L2" s="3"/>
      <c r="M2" s="3"/>
      <c r="N2" s="3"/>
      <c r="O2" s="3"/>
    </row>
    <row r="3" spans="1:15" ht="11.4" x14ac:dyDescent="0.2">
      <c r="A3" s="57"/>
      <c r="B3" s="58"/>
      <c r="C3" s="58"/>
      <c r="D3" s="59"/>
      <c r="E3" s="113"/>
      <c r="F3" s="60"/>
      <c r="G3" s="61"/>
      <c r="H3" s="5"/>
      <c r="I3" s="5"/>
      <c r="J3" s="5"/>
      <c r="K3" s="60"/>
      <c r="L3" s="3"/>
      <c r="M3" s="3"/>
      <c r="N3" s="3"/>
      <c r="O3" s="3"/>
    </row>
    <row r="4" spans="1:15" ht="17.399999999999999" x14ac:dyDescent="0.2">
      <c r="A4" s="62" t="s">
        <v>2</v>
      </c>
      <c r="B4" s="58"/>
      <c r="C4" s="58"/>
      <c r="D4" s="59"/>
      <c r="E4" s="113"/>
      <c r="F4" s="60"/>
      <c r="G4" s="61"/>
      <c r="H4" s="5"/>
      <c r="I4" s="5"/>
      <c r="J4" s="5"/>
      <c r="K4" s="60"/>
      <c r="L4" s="3"/>
      <c r="M4" s="3"/>
      <c r="N4" s="3"/>
      <c r="O4" s="3"/>
    </row>
    <row r="5" spans="1:15" ht="17.399999999999999" x14ac:dyDescent="0.2">
      <c r="A5" s="62"/>
      <c r="B5" s="58"/>
      <c r="C5" s="58"/>
      <c r="D5" s="59"/>
      <c r="E5" s="113"/>
      <c r="F5" s="60"/>
      <c r="G5" s="61"/>
      <c r="H5" s="5"/>
      <c r="I5" s="5"/>
      <c r="J5" s="5"/>
      <c r="K5" s="60"/>
      <c r="L5" s="3"/>
      <c r="M5" s="3"/>
      <c r="N5" s="3"/>
      <c r="O5" s="3"/>
    </row>
    <row r="6" spans="1:15" s="14" customFormat="1" ht="12.6" x14ac:dyDescent="0.2">
      <c r="A6" s="23" t="s">
        <v>3</v>
      </c>
      <c r="B6" s="6"/>
    </row>
    <row r="7" spans="1:15" s="14" customFormat="1" ht="12.6" x14ac:dyDescent="0.2">
      <c r="A7" s="24" t="s">
        <v>4</v>
      </c>
      <c r="B7" s="6"/>
    </row>
    <row r="8" spans="1:15" s="14" customFormat="1" ht="12.6" x14ac:dyDescent="0.2">
      <c r="A8" s="24" t="s">
        <v>5</v>
      </c>
      <c r="B8" s="6"/>
    </row>
    <row r="9" spans="1:15" s="14" customFormat="1" ht="12.6" x14ac:dyDescent="0.2">
      <c r="A9" s="24" t="s">
        <v>6</v>
      </c>
      <c r="B9" s="6"/>
    </row>
    <row r="10" spans="1:15" s="14" customFormat="1" ht="12.6" x14ac:dyDescent="0.2">
      <c r="A10" s="24"/>
      <c r="B10" s="6"/>
    </row>
    <row r="11" spans="1:15" s="14" customFormat="1" ht="12.6" x14ac:dyDescent="0.2">
      <c r="A11" s="23" t="s">
        <v>7</v>
      </c>
      <c r="B11" s="6"/>
    </row>
    <row r="12" spans="1:15" s="14" customFormat="1" ht="12.6" x14ac:dyDescent="0.2">
      <c r="A12" s="24" t="s">
        <v>8</v>
      </c>
      <c r="B12" s="6"/>
    </row>
    <row r="13" spans="1:15" s="14" customFormat="1" ht="12.6" x14ac:dyDescent="0.2">
      <c r="A13" s="24" t="s">
        <v>9</v>
      </c>
      <c r="B13" s="6"/>
    </row>
    <row r="14" spans="1:15" s="14" customFormat="1" ht="12.6" x14ac:dyDescent="0.2">
      <c r="A14" s="24" t="s">
        <v>10</v>
      </c>
      <c r="B14" s="6"/>
    </row>
    <row r="15" spans="1:15" s="14" customFormat="1" ht="12.6" x14ac:dyDescent="0.2">
      <c r="A15" s="24" t="s">
        <v>11</v>
      </c>
      <c r="B15" s="6"/>
    </row>
    <row r="16" spans="1:15" s="14" customFormat="1" ht="12.6" x14ac:dyDescent="0.2">
      <c r="A16" s="24" t="s">
        <v>12</v>
      </c>
      <c r="B16" s="6"/>
    </row>
    <row r="17" spans="1:15" s="14" customFormat="1" ht="12.6" x14ac:dyDescent="0.2">
      <c r="A17" s="24" t="s">
        <v>13</v>
      </c>
      <c r="B17" s="6"/>
    </row>
    <row r="18" spans="1:15" s="14" customFormat="1" ht="12.6" x14ac:dyDescent="0.2">
      <c r="A18" s="25" t="s">
        <v>14</v>
      </c>
      <c r="B18" s="6"/>
    </row>
    <row r="19" spans="1:15" s="14" customFormat="1" ht="12.6" x14ac:dyDescent="0.2">
      <c r="A19" s="24" t="s">
        <v>15</v>
      </c>
      <c r="B19" s="6"/>
    </row>
    <row r="20" spans="1:15" s="14" customFormat="1" ht="12.6" x14ac:dyDescent="0.2">
      <c r="A20" s="24"/>
      <c r="B20" s="6"/>
    </row>
    <row r="21" spans="1:15" s="14" customFormat="1" ht="12.6" x14ac:dyDescent="0.2">
      <c r="A21" s="24" t="s">
        <v>16</v>
      </c>
      <c r="B21" s="6"/>
    </row>
    <row r="22" spans="1:15" ht="14.4" thickBot="1" x14ac:dyDescent="0.25">
      <c r="A22" s="3"/>
      <c r="B22" s="114"/>
      <c r="C22" s="3"/>
      <c r="D22" s="91"/>
      <c r="E22" s="61"/>
      <c r="F22" s="60"/>
      <c r="G22" s="61"/>
      <c r="H22" s="5"/>
      <c r="I22" s="5"/>
      <c r="J22" s="5"/>
      <c r="K22" s="60"/>
      <c r="L22" s="3"/>
      <c r="M22" s="3"/>
      <c r="N22" s="3"/>
      <c r="O22" s="3"/>
    </row>
    <row r="23" spans="1:15" ht="34.799999999999997" thickBot="1" x14ac:dyDescent="0.25">
      <c r="A23" s="115" t="s">
        <v>17</v>
      </c>
      <c r="B23" s="115" t="s">
        <v>18</v>
      </c>
      <c r="C23" s="116" t="s">
        <v>19</v>
      </c>
      <c r="D23" s="117" t="s">
        <v>20</v>
      </c>
      <c r="E23" s="118" t="s">
        <v>21</v>
      </c>
      <c r="F23" s="119" t="s">
        <v>22</v>
      </c>
      <c r="G23" s="120" t="s">
        <v>23</v>
      </c>
      <c r="H23" s="119" t="s">
        <v>24</v>
      </c>
      <c r="I23" s="121" t="s">
        <v>25</v>
      </c>
      <c r="J23" s="122"/>
      <c r="K23" s="118" t="s">
        <v>26</v>
      </c>
      <c r="L23" s="119" t="s">
        <v>27</v>
      </c>
      <c r="M23" s="120" t="s">
        <v>23</v>
      </c>
      <c r="N23" s="119" t="s">
        <v>24</v>
      </c>
      <c r="O23" s="121" t="s">
        <v>25</v>
      </c>
    </row>
    <row r="24" spans="1:15" ht="184.95" customHeight="1" x14ac:dyDescent="0.2">
      <c r="A24" s="123">
        <v>1</v>
      </c>
      <c r="B24" s="124">
        <v>56</v>
      </c>
      <c r="C24" s="125" t="s">
        <v>28</v>
      </c>
      <c r="D24" s="126" t="s">
        <v>29</v>
      </c>
      <c r="E24" s="127"/>
      <c r="F24" s="128"/>
      <c r="G24" s="129"/>
      <c r="H24" s="128">
        <f t="shared" ref="H24:H33" si="0">F24*(1-G24)</f>
        <v>0</v>
      </c>
      <c r="I24" s="130">
        <f>H24*B24</f>
        <v>0</v>
      </c>
      <c r="J24" s="131"/>
      <c r="K24" s="132"/>
      <c r="L24" s="21"/>
      <c r="M24" s="22"/>
      <c r="N24" s="128">
        <f>L24*(1-M24)</f>
        <v>0</v>
      </c>
      <c r="O24" s="130">
        <f>N24*B24</f>
        <v>0</v>
      </c>
    </row>
    <row r="25" spans="1:15" ht="184.2" customHeight="1" x14ac:dyDescent="0.2">
      <c r="A25" s="133">
        <f>A24+1</f>
        <v>2</v>
      </c>
      <c r="B25" s="78">
        <v>16</v>
      </c>
      <c r="C25" s="79" t="s">
        <v>28</v>
      </c>
      <c r="D25" s="134" t="s">
        <v>30</v>
      </c>
      <c r="E25" s="87"/>
      <c r="F25" s="73"/>
      <c r="G25" s="88"/>
      <c r="H25" s="73">
        <f t="shared" si="0"/>
        <v>0</v>
      </c>
      <c r="I25" s="76">
        <f>H25*B25</f>
        <v>0</v>
      </c>
      <c r="J25" s="131"/>
      <c r="K25" s="135"/>
      <c r="L25" s="8"/>
      <c r="M25" s="9"/>
      <c r="N25" s="73">
        <f t="shared" ref="N25:N34" si="1">L25*(1-M25)</f>
        <v>0</v>
      </c>
      <c r="O25" s="76">
        <f t="shared" ref="O25:O40" si="2">N25*B25</f>
        <v>0</v>
      </c>
    </row>
    <row r="26" spans="1:15" ht="181.95" customHeight="1" x14ac:dyDescent="0.2">
      <c r="A26" s="133">
        <f t="shared" ref="A26:A43" si="3">A25+1</f>
        <v>3</v>
      </c>
      <c r="B26" s="78">
        <v>14</v>
      </c>
      <c r="C26" s="79" t="s">
        <v>31</v>
      </c>
      <c r="D26" s="134" t="s">
        <v>32</v>
      </c>
      <c r="E26" s="87"/>
      <c r="F26" s="73"/>
      <c r="G26" s="88"/>
      <c r="H26" s="73">
        <f t="shared" si="0"/>
        <v>0</v>
      </c>
      <c r="I26" s="76">
        <f t="shared" ref="I26:I33" si="4">H26*B26</f>
        <v>0</v>
      </c>
      <c r="J26" s="131"/>
      <c r="K26" s="135"/>
      <c r="L26" s="8"/>
      <c r="M26" s="9"/>
      <c r="N26" s="73">
        <f t="shared" si="1"/>
        <v>0</v>
      </c>
      <c r="O26" s="76">
        <f t="shared" si="2"/>
        <v>0</v>
      </c>
    </row>
    <row r="27" spans="1:15" ht="60" customHeight="1" x14ac:dyDescent="0.2">
      <c r="A27" s="133">
        <f t="shared" si="3"/>
        <v>4</v>
      </c>
      <c r="B27" s="78">
        <v>2</v>
      </c>
      <c r="C27" s="79" t="s">
        <v>33</v>
      </c>
      <c r="D27" s="134" t="s">
        <v>34</v>
      </c>
      <c r="E27" s="87"/>
      <c r="F27" s="73"/>
      <c r="G27" s="88"/>
      <c r="H27" s="73">
        <f t="shared" si="0"/>
        <v>0</v>
      </c>
      <c r="I27" s="76">
        <f t="shared" si="4"/>
        <v>0</v>
      </c>
      <c r="J27" s="131"/>
      <c r="K27" s="135"/>
      <c r="L27" s="8"/>
      <c r="M27" s="9"/>
      <c r="N27" s="73">
        <f t="shared" si="1"/>
        <v>0</v>
      </c>
      <c r="O27" s="76">
        <f t="shared" si="2"/>
        <v>0</v>
      </c>
    </row>
    <row r="28" spans="1:15" ht="67.2" customHeight="1" x14ac:dyDescent="0.2">
      <c r="A28" s="133">
        <f t="shared" si="3"/>
        <v>5</v>
      </c>
      <c r="B28" s="78">
        <v>2</v>
      </c>
      <c r="C28" s="79" t="s">
        <v>33</v>
      </c>
      <c r="D28" s="134" t="s">
        <v>35</v>
      </c>
      <c r="E28" s="87"/>
      <c r="F28" s="73"/>
      <c r="G28" s="88"/>
      <c r="H28" s="73">
        <f t="shared" si="0"/>
        <v>0</v>
      </c>
      <c r="I28" s="76">
        <f t="shared" si="4"/>
        <v>0</v>
      </c>
      <c r="J28" s="131"/>
      <c r="K28" s="135"/>
      <c r="L28" s="8"/>
      <c r="M28" s="9"/>
      <c r="N28" s="73">
        <f t="shared" si="1"/>
        <v>0</v>
      </c>
      <c r="O28" s="76">
        <f t="shared" si="2"/>
        <v>0</v>
      </c>
    </row>
    <row r="29" spans="1:15" ht="47.4" customHeight="1" x14ac:dyDescent="0.2">
      <c r="A29" s="133">
        <f t="shared" si="3"/>
        <v>6</v>
      </c>
      <c r="B29" s="78">
        <v>20</v>
      </c>
      <c r="C29" s="79" t="s">
        <v>33</v>
      </c>
      <c r="D29" s="134" t="s">
        <v>36</v>
      </c>
      <c r="E29" s="87"/>
      <c r="F29" s="73"/>
      <c r="G29" s="88"/>
      <c r="H29" s="73">
        <f t="shared" si="0"/>
        <v>0</v>
      </c>
      <c r="I29" s="76">
        <f t="shared" si="4"/>
        <v>0</v>
      </c>
      <c r="J29" s="131"/>
      <c r="K29" s="135"/>
      <c r="L29" s="8"/>
      <c r="M29" s="9"/>
      <c r="N29" s="73">
        <f t="shared" si="1"/>
        <v>0</v>
      </c>
      <c r="O29" s="76">
        <f t="shared" si="2"/>
        <v>0</v>
      </c>
    </row>
    <row r="30" spans="1:15" ht="226.2" customHeight="1" x14ac:dyDescent="0.2">
      <c r="A30" s="133">
        <f t="shared" si="3"/>
        <v>7</v>
      </c>
      <c r="B30" s="78">
        <v>2</v>
      </c>
      <c r="C30" s="79" t="s">
        <v>28</v>
      </c>
      <c r="D30" s="72" t="s">
        <v>37</v>
      </c>
      <c r="E30" s="87"/>
      <c r="F30" s="73"/>
      <c r="G30" s="88"/>
      <c r="H30" s="73">
        <f t="shared" si="0"/>
        <v>0</v>
      </c>
      <c r="I30" s="76">
        <f t="shared" si="4"/>
        <v>0</v>
      </c>
      <c r="J30" s="131"/>
      <c r="K30" s="135"/>
      <c r="L30" s="8"/>
      <c r="M30" s="9"/>
      <c r="N30" s="73">
        <f t="shared" si="1"/>
        <v>0</v>
      </c>
      <c r="O30" s="76">
        <f t="shared" si="2"/>
        <v>0</v>
      </c>
    </row>
    <row r="31" spans="1:15" ht="70.2" customHeight="1" x14ac:dyDescent="0.2">
      <c r="A31" s="133">
        <f t="shared" si="3"/>
        <v>8</v>
      </c>
      <c r="B31" s="78">
        <v>1</v>
      </c>
      <c r="C31" s="79" t="s">
        <v>147</v>
      </c>
      <c r="D31" s="136" t="s">
        <v>134</v>
      </c>
      <c r="E31" s="87"/>
      <c r="F31" s="8">
        <v>0</v>
      </c>
      <c r="G31" s="177"/>
      <c r="H31" s="73">
        <f>F31*(1-G31)</f>
        <v>0</v>
      </c>
      <c r="I31" s="76">
        <f t="shared" si="4"/>
        <v>0</v>
      </c>
      <c r="J31" s="131"/>
      <c r="K31" s="135"/>
      <c r="L31" s="73"/>
      <c r="M31" s="88"/>
      <c r="N31" s="73">
        <f t="shared" si="1"/>
        <v>0</v>
      </c>
      <c r="O31" s="76">
        <f t="shared" si="2"/>
        <v>0</v>
      </c>
    </row>
    <row r="32" spans="1:15" ht="70.95" customHeight="1" x14ac:dyDescent="0.2">
      <c r="A32" s="133">
        <f t="shared" si="3"/>
        <v>9</v>
      </c>
      <c r="B32" s="78">
        <v>8</v>
      </c>
      <c r="C32" s="79" t="s">
        <v>148</v>
      </c>
      <c r="D32" s="72" t="s">
        <v>135</v>
      </c>
      <c r="E32" s="87"/>
      <c r="F32" s="8">
        <v>0</v>
      </c>
      <c r="G32" s="177"/>
      <c r="H32" s="73">
        <f>F32*(1-G32)</f>
        <v>0</v>
      </c>
      <c r="I32" s="76">
        <f t="shared" si="4"/>
        <v>0</v>
      </c>
      <c r="J32" s="131"/>
      <c r="K32" s="135"/>
      <c r="L32" s="73"/>
      <c r="M32" s="88"/>
      <c r="N32" s="73">
        <f t="shared" si="1"/>
        <v>0</v>
      </c>
      <c r="O32" s="76">
        <f t="shared" si="2"/>
        <v>0</v>
      </c>
    </row>
    <row r="33" spans="1:15" ht="155.4" customHeight="1" x14ac:dyDescent="0.2">
      <c r="A33" s="133">
        <f t="shared" si="3"/>
        <v>10</v>
      </c>
      <c r="B33" s="78">
        <v>6</v>
      </c>
      <c r="C33" s="79" t="s">
        <v>38</v>
      </c>
      <c r="D33" s="72" t="s">
        <v>39</v>
      </c>
      <c r="E33" s="87"/>
      <c r="F33" s="73"/>
      <c r="G33" s="88"/>
      <c r="H33" s="73">
        <f t="shared" si="0"/>
        <v>0</v>
      </c>
      <c r="I33" s="76">
        <f t="shared" si="4"/>
        <v>0</v>
      </c>
      <c r="J33" s="131"/>
      <c r="K33" s="135"/>
      <c r="L33" s="8"/>
      <c r="M33" s="9"/>
      <c r="N33" s="73">
        <f t="shared" si="1"/>
        <v>0</v>
      </c>
      <c r="O33" s="76">
        <f t="shared" si="2"/>
        <v>0</v>
      </c>
    </row>
    <row r="34" spans="1:15" ht="30.6" x14ac:dyDescent="0.2">
      <c r="A34" s="133">
        <f t="shared" si="3"/>
        <v>11</v>
      </c>
      <c r="B34" s="78">
        <v>2</v>
      </c>
      <c r="C34" s="79" t="s">
        <v>40</v>
      </c>
      <c r="D34" s="72" t="s">
        <v>41</v>
      </c>
      <c r="E34" s="87"/>
      <c r="F34" s="73"/>
      <c r="G34" s="88"/>
      <c r="H34" s="73">
        <f>F34*(1-G34)</f>
        <v>0</v>
      </c>
      <c r="I34" s="76">
        <f>H34*B34</f>
        <v>0</v>
      </c>
      <c r="J34" s="131"/>
      <c r="K34" s="135"/>
      <c r="L34" s="8"/>
      <c r="M34" s="9"/>
      <c r="N34" s="73">
        <f t="shared" si="1"/>
        <v>0</v>
      </c>
      <c r="O34" s="76">
        <f t="shared" si="2"/>
        <v>0</v>
      </c>
    </row>
    <row r="35" spans="1:15" ht="20.399999999999999" x14ac:dyDescent="0.2">
      <c r="A35" s="133">
        <f t="shared" si="3"/>
        <v>12</v>
      </c>
      <c r="B35" s="78">
        <v>1</v>
      </c>
      <c r="C35" s="79" t="s">
        <v>40</v>
      </c>
      <c r="D35" s="72" t="s">
        <v>42</v>
      </c>
      <c r="E35" s="87"/>
      <c r="F35" s="73"/>
      <c r="G35" s="88"/>
      <c r="H35" s="73">
        <f t="shared" ref="H35:H41" si="5">F35*(1-G35)</f>
        <v>0</v>
      </c>
      <c r="I35" s="76">
        <f t="shared" ref="I35:I39" si="6">H35*B35</f>
        <v>0</v>
      </c>
      <c r="J35" s="131"/>
      <c r="K35" s="135"/>
      <c r="L35" s="8"/>
      <c r="M35" s="9"/>
      <c r="N35" s="73">
        <f t="shared" ref="N35:N42" si="7">L35*(1-M35)</f>
        <v>0</v>
      </c>
      <c r="O35" s="76">
        <f t="shared" si="2"/>
        <v>0</v>
      </c>
    </row>
    <row r="36" spans="1:15" ht="30.6" x14ac:dyDescent="0.2">
      <c r="A36" s="133">
        <f t="shared" si="3"/>
        <v>13</v>
      </c>
      <c r="B36" s="78">
        <v>2</v>
      </c>
      <c r="C36" s="79" t="s">
        <v>43</v>
      </c>
      <c r="D36" s="72" t="s">
        <v>44</v>
      </c>
      <c r="E36" s="87"/>
      <c r="F36" s="73"/>
      <c r="G36" s="88"/>
      <c r="H36" s="73">
        <f t="shared" si="5"/>
        <v>0</v>
      </c>
      <c r="I36" s="76">
        <f t="shared" si="6"/>
        <v>0</v>
      </c>
      <c r="J36" s="131"/>
      <c r="K36" s="135"/>
      <c r="L36" s="8"/>
      <c r="M36" s="9"/>
      <c r="N36" s="73">
        <f t="shared" si="7"/>
        <v>0</v>
      </c>
      <c r="O36" s="76">
        <f t="shared" si="2"/>
        <v>0</v>
      </c>
    </row>
    <row r="37" spans="1:15" ht="70.5" customHeight="1" x14ac:dyDescent="0.2">
      <c r="A37" s="133">
        <f t="shared" si="3"/>
        <v>14</v>
      </c>
      <c r="B37" s="78">
        <v>15</v>
      </c>
      <c r="C37" s="79" t="s">
        <v>149</v>
      </c>
      <c r="D37" s="72" t="s">
        <v>45</v>
      </c>
      <c r="E37" s="87"/>
      <c r="F37" s="8"/>
      <c r="G37" s="9"/>
      <c r="H37" s="73">
        <f t="shared" si="5"/>
        <v>0</v>
      </c>
      <c r="I37" s="76">
        <f t="shared" si="6"/>
        <v>0</v>
      </c>
      <c r="J37" s="131"/>
      <c r="K37" s="135"/>
      <c r="L37" s="73"/>
      <c r="M37" s="88"/>
      <c r="N37" s="73">
        <f t="shared" si="7"/>
        <v>0</v>
      </c>
      <c r="O37" s="76">
        <f t="shared" si="2"/>
        <v>0</v>
      </c>
    </row>
    <row r="38" spans="1:15" ht="51" x14ac:dyDescent="0.2">
      <c r="A38" s="133">
        <f t="shared" si="3"/>
        <v>15</v>
      </c>
      <c r="B38" s="78">
        <v>1</v>
      </c>
      <c r="C38" s="79" t="s">
        <v>150</v>
      </c>
      <c r="D38" s="72" t="s">
        <v>46</v>
      </c>
      <c r="E38" s="46"/>
      <c r="F38" s="8"/>
      <c r="G38" s="9"/>
      <c r="H38" s="73">
        <f t="shared" si="5"/>
        <v>0</v>
      </c>
      <c r="I38" s="76">
        <f t="shared" si="6"/>
        <v>0</v>
      </c>
      <c r="J38" s="131"/>
      <c r="K38" s="45"/>
      <c r="L38" s="8"/>
      <c r="M38" s="9"/>
      <c r="N38" s="73">
        <f t="shared" si="7"/>
        <v>0</v>
      </c>
      <c r="O38" s="76">
        <f t="shared" si="2"/>
        <v>0</v>
      </c>
    </row>
    <row r="39" spans="1:15" ht="79.95" customHeight="1" x14ac:dyDescent="0.2">
      <c r="A39" s="133">
        <f t="shared" si="3"/>
        <v>16</v>
      </c>
      <c r="B39" s="78">
        <v>3</v>
      </c>
      <c r="C39" s="79" t="s">
        <v>151</v>
      </c>
      <c r="D39" s="72" t="s">
        <v>47</v>
      </c>
      <c r="E39" s="7"/>
      <c r="F39" s="8"/>
      <c r="G39" s="9"/>
      <c r="H39" s="73">
        <f t="shared" si="5"/>
        <v>0</v>
      </c>
      <c r="I39" s="76">
        <f t="shared" si="6"/>
        <v>0</v>
      </c>
      <c r="J39" s="131"/>
      <c r="K39" s="10"/>
      <c r="L39" s="8"/>
      <c r="M39" s="9"/>
      <c r="N39" s="73">
        <f t="shared" si="7"/>
        <v>0</v>
      </c>
      <c r="O39" s="76">
        <f t="shared" si="2"/>
        <v>0</v>
      </c>
    </row>
    <row r="40" spans="1:15" ht="40.799999999999997" x14ac:dyDescent="0.2">
      <c r="A40" s="133">
        <v>17</v>
      </c>
      <c r="B40" s="78">
        <v>2</v>
      </c>
      <c r="C40" s="79" t="s">
        <v>48</v>
      </c>
      <c r="D40" s="72" t="s">
        <v>49</v>
      </c>
      <c r="E40" s="87"/>
      <c r="F40" s="73"/>
      <c r="G40" s="88"/>
      <c r="H40" s="73">
        <f t="shared" si="5"/>
        <v>0</v>
      </c>
      <c r="I40" s="76">
        <f>H40*B40</f>
        <v>0</v>
      </c>
      <c r="J40" s="137"/>
      <c r="L40" s="8"/>
      <c r="M40" s="9"/>
      <c r="N40" s="73">
        <f t="shared" si="7"/>
        <v>0</v>
      </c>
      <c r="O40" s="76">
        <f t="shared" si="2"/>
        <v>0</v>
      </c>
    </row>
    <row r="41" spans="1:15" ht="190.2" customHeight="1" x14ac:dyDescent="0.2">
      <c r="A41" s="133">
        <v>18</v>
      </c>
      <c r="B41" s="78">
        <v>4</v>
      </c>
      <c r="C41" s="79" t="s">
        <v>50</v>
      </c>
      <c r="D41" s="72" t="s">
        <v>51</v>
      </c>
      <c r="E41" s="87"/>
      <c r="F41" s="73"/>
      <c r="G41" s="88"/>
      <c r="H41" s="73">
        <f t="shared" si="5"/>
        <v>0</v>
      </c>
      <c r="I41" s="76">
        <f>H41*B41</f>
        <v>0</v>
      </c>
      <c r="J41" s="131"/>
      <c r="K41" s="135"/>
      <c r="L41" s="8"/>
      <c r="M41" s="9"/>
      <c r="N41" s="73">
        <f t="shared" si="7"/>
        <v>0</v>
      </c>
      <c r="O41" s="76">
        <f>N41*B41</f>
        <v>0</v>
      </c>
    </row>
    <row r="42" spans="1:15" ht="181.2" customHeight="1" x14ac:dyDescent="0.2">
      <c r="A42" s="133">
        <f t="shared" si="3"/>
        <v>19</v>
      </c>
      <c r="B42" s="78">
        <v>7</v>
      </c>
      <c r="C42" s="79" t="s">
        <v>52</v>
      </c>
      <c r="D42" s="72" t="s">
        <v>53</v>
      </c>
      <c r="E42" s="87"/>
      <c r="F42" s="73"/>
      <c r="G42" s="88"/>
      <c r="H42" s="73">
        <f t="shared" ref="H42:H43" si="8">F42*(1-G42)</f>
        <v>0</v>
      </c>
      <c r="I42" s="76">
        <f t="shared" ref="I42:I43" si="9">H42*B42</f>
        <v>0</v>
      </c>
      <c r="J42" s="131"/>
      <c r="K42" s="135"/>
      <c r="L42" s="8">
        <v>0</v>
      </c>
      <c r="M42" s="177"/>
      <c r="N42" s="73">
        <f t="shared" si="7"/>
        <v>0</v>
      </c>
      <c r="O42" s="76">
        <f>N42*B42</f>
        <v>0</v>
      </c>
    </row>
    <row r="43" spans="1:15" ht="51" x14ac:dyDescent="0.2">
      <c r="A43" s="133">
        <f t="shared" si="3"/>
        <v>20</v>
      </c>
      <c r="B43" s="78">
        <v>3</v>
      </c>
      <c r="C43" s="79" t="s">
        <v>152</v>
      </c>
      <c r="D43" s="72" t="s">
        <v>54</v>
      </c>
      <c r="E43" s="87"/>
      <c r="F43" s="8"/>
      <c r="G43" s="9"/>
      <c r="H43" s="73">
        <f t="shared" si="8"/>
        <v>0</v>
      </c>
      <c r="I43" s="76">
        <f t="shared" si="9"/>
        <v>0</v>
      </c>
      <c r="J43" s="131"/>
      <c r="K43" s="135"/>
      <c r="L43" s="73"/>
      <c r="M43" s="88"/>
      <c r="N43" s="73"/>
      <c r="O43" s="76"/>
    </row>
    <row r="44" spans="1:15" ht="51.6" thickBot="1" x14ac:dyDescent="0.25">
      <c r="A44" s="138">
        <f>A43+1</f>
        <v>21</v>
      </c>
      <c r="B44" s="78">
        <v>2</v>
      </c>
      <c r="C44" s="79" t="s">
        <v>153</v>
      </c>
      <c r="D44" s="72" t="s">
        <v>55</v>
      </c>
      <c r="E44" s="139"/>
      <c r="F44" s="44"/>
      <c r="G44" s="45"/>
      <c r="H44" s="77">
        <f>F44*(1-G44)</f>
        <v>0</v>
      </c>
      <c r="I44" s="140">
        <f>H44*B44</f>
        <v>0</v>
      </c>
      <c r="J44" s="141"/>
      <c r="K44" s="142"/>
      <c r="L44" s="77"/>
      <c r="M44" s="143"/>
      <c r="N44" s="77"/>
      <c r="O44" s="140"/>
    </row>
    <row r="45" spans="1:15" ht="14.4" x14ac:dyDescent="0.2">
      <c r="A45" s="144"/>
      <c r="B45" s="145"/>
      <c r="C45" s="146"/>
      <c r="D45" s="146"/>
      <c r="E45" s="147"/>
      <c r="F45" s="147"/>
      <c r="G45" s="148"/>
      <c r="H45" s="149" t="s">
        <v>25</v>
      </c>
      <c r="I45" s="150">
        <f>SUM(I24:I44)</f>
        <v>0</v>
      </c>
      <c r="J45" s="11"/>
      <c r="K45" s="12"/>
      <c r="L45" s="148"/>
      <c r="M45" s="151"/>
      <c r="N45" s="152" t="s">
        <v>25</v>
      </c>
      <c r="O45" s="13">
        <f>SUM(O24:O44)</f>
        <v>0</v>
      </c>
    </row>
    <row r="46" spans="1:15" ht="14.4" x14ac:dyDescent="0.2">
      <c r="A46" s="3"/>
      <c r="B46" s="153"/>
      <c r="C46" s="154"/>
      <c r="D46" s="154"/>
      <c r="E46" s="155"/>
      <c r="F46" s="155"/>
      <c r="G46" s="156"/>
      <c r="H46" s="157"/>
      <c r="I46" s="158"/>
      <c r="J46" s="159"/>
      <c r="K46" s="160"/>
      <c r="L46" s="156"/>
      <c r="M46" s="161"/>
      <c r="N46" s="158"/>
      <c r="O46" s="160"/>
    </row>
    <row r="47" spans="1:15" x14ac:dyDescent="0.2">
      <c r="A47" s="3"/>
      <c r="B47" s="3"/>
      <c r="C47" s="3"/>
      <c r="D47" s="3"/>
      <c r="E47" s="3"/>
      <c r="F47" s="3"/>
      <c r="G47" s="3"/>
      <c r="H47" s="3"/>
      <c r="I47" s="3"/>
      <c r="J47" s="3"/>
      <c r="K47" s="3"/>
      <c r="L47" s="3"/>
      <c r="M47" s="3"/>
      <c r="N47" s="3"/>
      <c r="O47" s="3"/>
    </row>
    <row r="48" spans="1:15" ht="10.8" thickBot="1" x14ac:dyDescent="0.25">
      <c r="A48" s="3"/>
      <c r="B48" s="3"/>
      <c r="C48" s="3"/>
      <c r="D48" s="3"/>
      <c r="E48" s="3"/>
      <c r="F48" s="3"/>
      <c r="G48" s="3"/>
      <c r="H48" s="3"/>
      <c r="I48" s="3"/>
      <c r="J48" s="3"/>
      <c r="K48" s="3"/>
      <c r="L48" s="3"/>
      <c r="M48" s="3"/>
      <c r="N48" s="3"/>
      <c r="O48" s="3"/>
    </row>
    <row r="49" spans="1:15" ht="18" thickBot="1" x14ac:dyDescent="0.25">
      <c r="A49" s="3"/>
      <c r="B49" s="3"/>
      <c r="D49" s="162" t="s">
        <v>145</v>
      </c>
      <c r="E49" s="163">
        <f>I45+O45</f>
        <v>0</v>
      </c>
      <c r="F49" s="3"/>
      <c r="G49" s="3"/>
      <c r="H49" s="3" t="s">
        <v>146</v>
      </c>
      <c r="I49" s="3"/>
      <c r="J49" s="3"/>
      <c r="K49" s="3"/>
      <c r="L49" s="3"/>
      <c r="M49" s="3"/>
      <c r="N49" s="3"/>
      <c r="O49" s="3"/>
    </row>
    <row r="50" spans="1:15" x14ac:dyDescent="0.2">
      <c r="A50" s="3"/>
      <c r="B50" s="3"/>
      <c r="C50" s="3"/>
      <c r="E50" s="3"/>
      <c r="F50" s="3"/>
      <c r="G50" s="3"/>
      <c r="H50" s="3"/>
      <c r="I50" s="3"/>
      <c r="J50" s="3"/>
      <c r="K50" s="3"/>
      <c r="L50" s="3"/>
      <c r="M50" s="3"/>
      <c r="N50" s="3"/>
      <c r="O50" s="3"/>
    </row>
  </sheetData>
  <sheetProtection algorithmName="SHA-512" hashValue="9XpHLLgAcQDEI5KwpP99Pc5wTbRYxTIwgHVapKfKVhWyTGLc5k0AHl4judvdlq+qfhUlYNmqE7/9zRUAWsuALA==" saltValue="4HCPLc4YkoL9Hby8CuE0rg==" spinCount="100000" sheet="1" objects="1" scenarios="1"/>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661E6-E161-4EEE-BC2F-5DB7B9E42075}">
  <dimension ref="A1:O32"/>
  <sheetViews>
    <sheetView topLeftCell="A21" workbookViewId="0">
      <selection activeCell="F46" sqref="F46"/>
    </sheetView>
  </sheetViews>
  <sheetFormatPr defaultColWidth="9" defaultRowHeight="10.199999999999999" x14ac:dyDescent="0.2"/>
  <cols>
    <col min="1" max="1" width="4.125" style="3" customWidth="1"/>
    <col min="2" max="2" width="8.125" style="3" customWidth="1"/>
    <col min="3" max="3" width="38.375" style="3" customWidth="1"/>
    <col min="4" max="4" width="33.375" style="3" customWidth="1"/>
    <col min="5" max="5" width="21.625" style="3" customWidth="1"/>
    <col min="6" max="6" width="14.375" style="3" customWidth="1"/>
    <col min="7" max="7" width="22.25" style="3" customWidth="1"/>
    <col min="8" max="8" width="14" style="3" customWidth="1"/>
    <col min="9" max="9" width="15" style="3" customWidth="1"/>
    <col min="10" max="10" width="1.75" style="3" customWidth="1"/>
    <col min="11" max="11" width="23.75" style="3" customWidth="1"/>
    <col min="12" max="12" width="14.125" style="3" customWidth="1"/>
    <col min="13" max="13" width="10.375" style="3" customWidth="1"/>
    <col min="14" max="14" width="12.625" style="3" customWidth="1"/>
    <col min="15" max="15" width="13.875" style="3" customWidth="1"/>
    <col min="16" max="16384" width="9" style="3"/>
  </cols>
  <sheetData>
    <row r="1" spans="1:11" ht="24.6" x14ac:dyDescent="0.2">
      <c r="A1" s="1" t="s">
        <v>0</v>
      </c>
      <c r="B1" s="2"/>
      <c r="C1" s="2"/>
      <c r="D1" s="2"/>
      <c r="E1" s="2"/>
      <c r="F1" s="52"/>
      <c r="G1" s="52"/>
      <c r="H1" s="53"/>
      <c r="I1" s="53"/>
      <c r="J1" s="53"/>
      <c r="K1" s="164"/>
    </row>
    <row r="2" spans="1:11" ht="13.2" x14ac:dyDescent="0.2">
      <c r="A2" s="4" t="s">
        <v>1</v>
      </c>
      <c r="B2" s="2"/>
      <c r="C2" s="2"/>
      <c r="D2" s="2"/>
      <c r="E2" s="56"/>
      <c r="F2" s="56"/>
      <c r="G2" s="56"/>
      <c r="H2" s="53"/>
      <c r="I2" s="53"/>
      <c r="J2" s="53"/>
      <c r="K2" s="164"/>
    </row>
    <row r="3" spans="1:11" ht="11.4" x14ac:dyDescent="0.2">
      <c r="A3" s="57"/>
      <c r="B3" s="58"/>
      <c r="C3" s="58"/>
      <c r="D3" s="59"/>
      <c r="E3" s="113"/>
      <c r="F3" s="60"/>
      <c r="G3" s="61"/>
      <c r="H3" s="5"/>
      <c r="I3" s="5"/>
      <c r="J3" s="5"/>
      <c r="K3" s="60"/>
    </row>
    <row r="4" spans="1:11" ht="17.399999999999999" x14ac:dyDescent="0.2">
      <c r="A4" s="62" t="s">
        <v>56</v>
      </c>
      <c r="B4" s="58"/>
      <c r="C4" s="58"/>
      <c r="D4" s="59"/>
      <c r="E4" s="113"/>
      <c r="F4" s="60"/>
      <c r="G4" s="61"/>
      <c r="H4" s="5"/>
      <c r="I4" s="5"/>
      <c r="J4" s="5"/>
      <c r="K4" s="60"/>
    </row>
    <row r="5" spans="1:11" s="26" customFormat="1" ht="12.6" x14ac:dyDescent="0.2">
      <c r="A5" s="63"/>
      <c r="D5" s="27"/>
      <c r="E5" s="28"/>
      <c r="F5" s="29"/>
      <c r="G5" s="28"/>
      <c r="H5" s="30"/>
      <c r="I5" s="30"/>
      <c r="J5" s="30"/>
      <c r="K5" s="29"/>
    </row>
    <row r="6" spans="1:11" s="26" customFormat="1" ht="12.6" x14ac:dyDescent="0.2">
      <c r="A6" s="23" t="s">
        <v>3</v>
      </c>
      <c r="D6" s="27"/>
      <c r="E6" s="28"/>
      <c r="F6" s="29"/>
      <c r="G6" s="28"/>
      <c r="H6" s="30"/>
      <c r="I6" s="30"/>
      <c r="J6" s="30"/>
      <c r="K6" s="29"/>
    </row>
    <row r="7" spans="1:11" s="26" customFormat="1" ht="12.6" x14ac:dyDescent="0.2">
      <c r="A7" s="24" t="s">
        <v>4</v>
      </c>
      <c r="D7" s="27"/>
      <c r="E7" s="28"/>
      <c r="F7" s="29"/>
      <c r="G7" s="28"/>
      <c r="H7" s="30"/>
      <c r="I7" s="30"/>
      <c r="J7" s="30"/>
      <c r="K7" s="29"/>
    </row>
    <row r="8" spans="1:11" s="26" customFormat="1" ht="12.6" x14ac:dyDescent="0.2">
      <c r="A8" s="64" t="s">
        <v>57</v>
      </c>
      <c r="D8" s="27"/>
      <c r="E8" s="28"/>
      <c r="F8" s="29"/>
      <c r="G8" s="28"/>
      <c r="H8" s="30"/>
      <c r="I8" s="30"/>
      <c r="J8" s="30"/>
      <c r="K8" s="29"/>
    </row>
    <row r="9" spans="1:11" s="26" customFormat="1" ht="12.6" x14ac:dyDescent="0.2">
      <c r="A9" s="24" t="s">
        <v>5</v>
      </c>
      <c r="D9" s="27"/>
      <c r="E9" s="28"/>
      <c r="F9" s="29"/>
      <c r="G9" s="28"/>
      <c r="H9" s="30"/>
      <c r="I9" s="30"/>
      <c r="J9" s="30"/>
      <c r="K9" s="29"/>
    </row>
    <row r="10" spans="1:11" s="14" customFormat="1" ht="12.6" x14ac:dyDescent="0.2">
      <c r="A10" s="24" t="s">
        <v>6</v>
      </c>
      <c r="B10" s="6"/>
    </row>
    <row r="11" spans="1:11" s="26" customFormat="1" ht="12.6" x14ac:dyDescent="0.2">
      <c r="A11" s="24"/>
      <c r="D11" s="27"/>
      <c r="E11" s="28"/>
      <c r="F11" s="29"/>
      <c r="G11" s="28"/>
      <c r="H11" s="30"/>
      <c r="I11" s="30"/>
      <c r="J11" s="30"/>
      <c r="K11" s="29"/>
    </row>
    <row r="12" spans="1:11" s="26" customFormat="1" ht="12.6" x14ac:dyDescent="0.2">
      <c r="A12" s="23" t="s">
        <v>7</v>
      </c>
      <c r="D12" s="27"/>
      <c r="E12" s="28"/>
      <c r="F12" s="29"/>
      <c r="G12" s="28"/>
      <c r="H12" s="30"/>
      <c r="I12" s="30"/>
      <c r="J12" s="30"/>
      <c r="K12" s="29"/>
    </row>
    <row r="13" spans="1:11" s="26" customFormat="1" ht="12.6" x14ac:dyDescent="0.2">
      <c r="A13" s="24" t="s">
        <v>8</v>
      </c>
      <c r="D13" s="27"/>
      <c r="E13" s="28"/>
      <c r="F13" s="29"/>
      <c r="G13" s="28"/>
      <c r="H13" s="30"/>
      <c r="I13" s="30"/>
      <c r="J13" s="30"/>
      <c r="K13" s="29"/>
    </row>
    <row r="14" spans="1:11" s="26" customFormat="1" ht="12.6" x14ac:dyDescent="0.2">
      <c r="A14" s="24" t="s">
        <v>9</v>
      </c>
      <c r="D14" s="27"/>
      <c r="E14" s="28"/>
      <c r="F14" s="29"/>
      <c r="G14" s="28"/>
      <c r="H14" s="30"/>
      <c r="I14" s="30"/>
      <c r="J14" s="30"/>
      <c r="K14" s="29"/>
    </row>
    <row r="15" spans="1:11" s="26" customFormat="1" ht="12.6" x14ac:dyDescent="0.2">
      <c r="A15" s="24" t="s">
        <v>10</v>
      </c>
      <c r="D15" s="27"/>
      <c r="E15" s="28"/>
      <c r="F15" s="29"/>
      <c r="G15" s="28"/>
      <c r="H15" s="30"/>
      <c r="I15" s="30"/>
      <c r="J15" s="30"/>
      <c r="K15" s="29"/>
    </row>
    <row r="16" spans="1:11" s="26" customFormat="1" ht="12.6" x14ac:dyDescent="0.2">
      <c r="A16" s="24" t="s">
        <v>58</v>
      </c>
      <c r="D16" s="27"/>
      <c r="E16" s="28"/>
      <c r="F16" s="29"/>
      <c r="G16" s="28"/>
      <c r="H16" s="30"/>
      <c r="I16" s="30"/>
      <c r="J16" s="30"/>
      <c r="K16" s="29"/>
    </row>
    <row r="17" spans="1:15" s="26" customFormat="1" ht="12.6" x14ac:dyDescent="0.2">
      <c r="A17" s="24" t="s">
        <v>59</v>
      </c>
      <c r="D17" s="27"/>
      <c r="E17" s="28"/>
      <c r="F17" s="29"/>
      <c r="G17" s="28"/>
      <c r="H17" s="30"/>
      <c r="I17" s="30"/>
      <c r="J17" s="30"/>
      <c r="K17" s="29"/>
    </row>
    <row r="18" spans="1:15" s="26" customFormat="1" ht="12.6" x14ac:dyDescent="0.2">
      <c r="A18" s="24" t="s">
        <v>13</v>
      </c>
      <c r="D18" s="27"/>
      <c r="E18" s="28"/>
      <c r="F18" s="29"/>
      <c r="G18" s="28"/>
      <c r="H18" s="30"/>
      <c r="I18" s="30"/>
      <c r="J18" s="30"/>
      <c r="K18" s="29"/>
    </row>
    <row r="19" spans="1:15" s="26" customFormat="1" ht="12.6" x14ac:dyDescent="0.2">
      <c r="A19" s="25" t="s">
        <v>14</v>
      </c>
      <c r="D19" s="27"/>
      <c r="E19" s="28"/>
      <c r="F19" s="29"/>
      <c r="G19" s="28"/>
      <c r="H19" s="30"/>
      <c r="I19" s="30"/>
      <c r="J19" s="30"/>
      <c r="K19" s="29"/>
    </row>
    <row r="20" spans="1:15" s="26" customFormat="1" ht="12.6" x14ac:dyDescent="0.2">
      <c r="A20" s="24" t="s">
        <v>15</v>
      </c>
      <c r="D20" s="27"/>
      <c r="E20" s="28"/>
      <c r="F20" s="29"/>
      <c r="G20" s="28"/>
      <c r="H20" s="30"/>
      <c r="I20" s="30"/>
      <c r="J20" s="30"/>
      <c r="K20" s="29"/>
    </row>
    <row r="21" spans="1:15" s="26" customFormat="1" ht="12.6" x14ac:dyDescent="0.2">
      <c r="A21" s="24"/>
      <c r="D21" s="27"/>
      <c r="E21" s="28"/>
      <c r="F21" s="29"/>
      <c r="G21" s="28"/>
      <c r="H21" s="30"/>
      <c r="I21" s="30"/>
      <c r="J21" s="30"/>
      <c r="K21" s="29"/>
    </row>
    <row r="22" spans="1:15" s="26" customFormat="1" ht="12.6" x14ac:dyDescent="0.2">
      <c r="A22" s="24" t="s">
        <v>16</v>
      </c>
      <c r="D22" s="27"/>
      <c r="E22" s="28"/>
      <c r="F22" s="29"/>
      <c r="G22" s="28"/>
      <c r="H22" s="30"/>
      <c r="I22" s="30"/>
      <c r="J22" s="30"/>
      <c r="K22" s="29"/>
    </row>
    <row r="23" spans="1:15" s="26" customFormat="1" ht="13.2" thickBot="1" x14ac:dyDescent="0.25">
      <c r="A23" s="165"/>
      <c r="D23" s="27"/>
      <c r="E23" s="28"/>
      <c r="F23" s="29"/>
      <c r="G23" s="28"/>
      <c r="H23" s="30"/>
      <c r="I23" s="30"/>
      <c r="J23" s="30"/>
      <c r="K23" s="29"/>
    </row>
    <row r="24" spans="1:15" ht="34.200000000000003" x14ac:dyDescent="0.2">
      <c r="A24" s="65" t="s">
        <v>17</v>
      </c>
      <c r="B24" s="65" t="s">
        <v>18</v>
      </c>
      <c r="C24" s="166" t="s">
        <v>19</v>
      </c>
      <c r="D24" s="66" t="s">
        <v>20</v>
      </c>
      <c r="E24" s="67" t="s">
        <v>21</v>
      </c>
      <c r="F24" s="68" t="s">
        <v>22</v>
      </c>
      <c r="G24" s="69" t="s">
        <v>23</v>
      </c>
      <c r="H24" s="68" t="s">
        <v>24</v>
      </c>
      <c r="I24" s="71" t="s">
        <v>25</v>
      </c>
      <c r="J24" s="122"/>
      <c r="K24" s="66" t="s">
        <v>26</v>
      </c>
      <c r="L24" s="68" t="s">
        <v>27</v>
      </c>
      <c r="M24" s="69" t="s">
        <v>23</v>
      </c>
      <c r="N24" s="68" t="s">
        <v>24</v>
      </c>
      <c r="O24" s="71" t="s">
        <v>25</v>
      </c>
    </row>
    <row r="25" spans="1:15" ht="246" customHeight="1" thickBot="1" x14ac:dyDescent="0.25">
      <c r="A25" s="133">
        <v>1</v>
      </c>
      <c r="B25" s="78">
        <v>130</v>
      </c>
      <c r="C25" s="79" t="s">
        <v>60</v>
      </c>
      <c r="D25" s="134" t="s">
        <v>136</v>
      </c>
      <c r="E25" s="7"/>
      <c r="F25" s="8"/>
      <c r="G25" s="9"/>
      <c r="H25" s="73">
        <f>F25*(1-G25)</f>
        <v>0</v>
      </c>
      <c r="I25" s="76">
        <f>H25*B25</f>
        <v>0</v>
      </c>
      <c r="J25" s="131"/>
      <c r="K25" s="10"/>
      <c r="L25" s="8"/>
      <c r="M25" s="9"/>
      <c r="N25" s="73">
        <f>L25*(1-M25)</f>
        <v>0</v>
      </c>
      <c r="O25" s="76">
        <f>N25*B25</f>
        <v>0</v>
      </c>
    </row>
    <row r="26" spans="1:15" ht="31.95" customHeight="1" x14ac:dyDescent="0.2">
      <c r="A26" s="144"/>
      <c r="B26" s="145"/>
      <c r="C26" s="146"/>
      <c r="D26" s="146"/>
      <c r="E26" s="147"/>
      <c r="F26" s="147"/>
      <c r="G26" s="148"/>
      <c r="H26" s="149" t="s">
        <v>25</v>
      </c>
      <c r="I26" s="150">
        <f>SUM(I25:I25)</f>
        <v>0</v>
      </c>
      <c r="J26" s="11"/>
      <c r="K26" s="12"/>
      <c r="L26" s="148"/>
      <c r="M26" s="151"/>
      <c r="N26" s="152" t="s">
        <v>25</v>
      </c>
      <c r="O26" s="13">
        <f>SUM(O25)</f>
        <v>0</v>
      </c>
    </row>
    <row r="27" spans="1:15" x14ac:dyDescent="0.2">
      <c r="H27" s="3" t="s">
        <v>61</v>
      </c>
      <c r="I27" s="167">
        <v>0.5</v>
      </c>
      <c r="N27" s="3" t="s">
        <v>62</v>
      </c>
      <c r="O27" s="167">
        <v>0.5</v>
      </c>
    </row>
    <row r="28" spans="1:15" ht="10.8" thickBot="1" x14ac:dyDescent="0.25"/>
    <row r="29" spans="1:15" ht="11.4" x14ac:dyDescent="0.2">
      <c r="C29" s="178" t="s">
        <v>63</v>
      </c>
      <c r="D29" s="179"/>
      <c r="E29" s="179"/>
      <c r="F29" s="179"/>
      <c r="G29" s="102"/>
    </row>
    <row r="30" spans="1:15" ht="11.4" x14ac:dyDescent="0.2">
      <c r="C30" s="180" t="s">
        <v>64</v>
      </c>
      <c r="D30" s="181"/>
      <c r="E30" s="181"/>
      <c r="F30" s="181"/>
      <c r="G30" s="105">
        <f>I26*I27</f>
        <v>0</v>
      </c>
    </row>
    <row r="31" spans="1:15" ht="12" thickBot="1" x14ac:dyDescent="0.25">
      <c r="C31" s="182" t="s">
        <v>65</v>
      </c>
      <c r="D31" s="183"/>
      <c r="E31" s="183"/>
      <c r="F31" s="183"/>
      <c r="G31" s="105">
        <f>O26*O27</f>
        <v>0</v>
      </c>
    </row>
    <row r="32" spans="1:15" ht="12" thickBot="1" x14ac:dyDescent="0.25">
      <c r="C32" s="184" t="s">
        <v>144</v>
      </c>
      <c r="D32" s="185"/>
      <c r="E32" s="185"/>
      <c r="F32" s="185"/>
      <c r="G32" s="168">
        <f>G30+G31</f>
        <v>0</v>
      </c>
    </row>
  </sheetData>
  <sheetProtection algorithmName="SHA-512" hashValue="HZHfl/+1cuoigTzTqhjYXEEAoksjRBUSOWSzAvpgtzmqK/Pg0mlp3F8si3sgFmJGX31MExQ9XXN/Eh9X1Ikkuw==" saltValue="QzODZ5w9DYCzWdHjWB+OSQ==" spinCount="100000" sheet="1" objects="1" scenarios="1"/>
  <mergeCells count="4">
    <mergeCell ref="C29:F29"/>
    <mergeCell ref="C30:F30"/>
    <mergeCell ref="C31:F31"/>
    <mergeCell ref="C32:F3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
  <sheetViews>
    <sheetView topLeftCell="A18" workbookViewId="0">
      <selection activeCell="F32" sqref="F32"/>
    </sheetView>
  </sheetViews>
  <sheetFormatPr defaultColWidth="9" defaultRowHeight="10.199999999999999" x14ac:dyDescent="0.2"/>
  <cols>
    <col min="1" max="1" width="4.125" style="3" customWidth="1"/>
    <col min="2" max="2" width="8.125" style="3" customWidth="1"/>
    <col min="3" max="3" width="38.375" style="3" customWidth="1"/>
    <col min="4" max="4" width="32.875" style="3" customWidth="1"/>
    <col min="5" max="5" width="21.625" style="3" customWidth="1"/>
    <col min="6" max="6" width="23.75" style="3" customWidth="1"/>
    <col min="7" max="7" width="12.875" style="3" customWidth="1"/>
    <col min="8" max="8" width="14" style="3" customWidth="1"/>
    <col min="9" max="9" width="15" style="3" customWidth="1"/>
    <col min="10" max="10" width="1.75" style="3" customWidth="1"/>
    <col min="11" max="11" width="23.75" style="3" customWidth="1"/>
    <col min="12" max="12" width="14.125" style="3" customWidth="1"/>
    <col min="13" max="13" width="15.125" style="3" customWidth="1"/>
    <col min="14" max="14" width="12.625" style="3" customWidth="1"/>
    <col min="15" max="15" width="13.875" style="3" customWidth="1"/>
    <col min="16" max="16384" width="9" style="3"/>
  </cols>
  <sheetData>
    <row r="1" spans="1:11" ht="24.6" x14ac:dyDescent="0.2">
      <c r="A1" s="1" t="s">
        <v>0</v>
      </c>
      <c r="B1" s="2"/>
      <c r="C1" s="2"/>
      <c r="D1" s="2"/>
      <c r="E1" s="2"/>
      <c r="F1" s="52"/>
      <c r="G1" s="52"/>
      <c r="H1" s="53"/>
      <c r="I1" s="53"/>
      <c r="J1" s="53"/>
      <c r="K1" s="164"/>
    </row>
    <row r="2" spans="1:11" ht="13.2" x14ac:dyDescent="0.2">
      <c r="A2" s="4" t="s">
        <v>1</v>
      </c>
      <c r="B2" s="2"/>
      <c r="C2" s="2"/>
      <c r="D2" s="2"/>
      <c r="E2" s="56"/>
      <c r="F2" s="56"/>
      <c r="G2" s="56"/>
      <c r="H2" s="53"/>
      <c r="I2" s="53"/>
      <c r="J2" s="53"/>
      <c r="K2" s="164"/>
    </row>
    <row r="3" spans="1:11" ht="11.4" x14ac:dyDescent="0.2">
      <c r="A3" s="57"/>
      <c r="B3" s="58"/>
      <c r="C3" s="58"/>
      <c r="D3" s="59"/>
      <c r="E3" s="113"/>
      <c r="F3" s="60"/>
      <c r="G3" s="61"/>
      <c r="H3" s="5"/>
      <c r="I3" s="5"/>
      <c r="J3" s="5"/>
      <c r="K3" s="60"/>
    </row>
    <row r="4" spans="1:11" ht="17.399999999999999" x14ac:dyDescent="0.2">
      <c r="A4" s="62" t="s">
        <v>66</v>
      </c>
      <c r="B4" s="58"/>
      <c r="C4" s="58"/>
      <c r="D4" s="59"/>
      <c r="E4" s="113"/>
      <c r="F4" s="60"/>
      <c r="G4" s="61"/>
      <c r="H4" s="5"/>
      <c r="I4" s="5"/>
      <c r="J4" s="5"/>
      <c r="K4" s="60"/>
    </row>
    <row r="5" spans="1:11" s="26" customFormat="1" ht="12.6" x14ac:dyDescent="0.2">
      <c r="A5" s="63"/>
      <c r="D5" s="27"/>
      <c r="E5" s="28"/>
      <c r="F5" s="29"/>
      <c r="G5" s="28"/>
      <c r="H5" s="30"/>
      <c r="I5" s="30"/>
      <c r="J5" s="30"/>
      <c r="K5" s="29"/>
    </row>
    <row r="6" spans="1:11" s="26" customFormat="1" ht="12.6" x14ac:dyDescent="0.2">
      <c r="A6" s="23" t="s">
        <v>3</v>
      </c>
      <c r="D6" s="27"/>
      <c r="E6" s="28"/>
      <c r="F6" s="29"/>
      <c r="G6" s="28"/>
      <c r="H6" s="30"/>
      <c r="I6" s="30"/>
      <c r="J6" s="30"/>
      <c r="K6" s="29"/>
    </row>
    <row r="7" spans="1:11" s="26" customFormat="1" ht="12.6" x14ac:dyDescent="0.2">
      <c r="A7" s="24" t="s">
        <v>4</v>
      </c>
      <c r="D7" s="27"/>
      <c r="E7" s="28"/>
      <c r="F7" s="29"/>
      <c r="G7" s="28"/>
      <c r="H7" s="30"/>
      <c r="I7" s="30"/>
      <c r="J7" s="30"/>
      <c r="K7" s="29"/>
    </row>
    <row r="8" spans="1:11" s="26" customFormat="1" ht="12.6" x14ac:dyDescent="0.2">
      <c r="A8" s="64" t="s">
        <v>67</v>
      </c>
      <c r="D8" s="27"/>
      <c r="E8" s="28"/>
      <c r="F8" s="29"/>
      <c r="G8" s="28"/>
      <c r="H8" s="30"/>
      <c r="I8" s="30"/>
      <c r="J8" s="30"/>
      <c r="K8" s="29"/>
    </row>
    <row r="9" spans="1:11" s="26" customFormat="1" ht="12.6" x14ac:dyDescent="0.2">
      <c r="A9" s="24" t="s">
        <v>5</v>
      </c>
      <c r="D9" s="27"/>
      <c r="E9" s="28"/>
      <c r="F9" s="29"/>
      <c r="G9" s="28"/>
      <c r="H9" s="30"/>
      <c r="I9" s="30"/>
      <c r="J9" s="30"/>
      <c r="K9" s="29"/>
    </row>
    <row r="10" spans="1:11" s="14" customFormat="1" ht="12.6" x14ac:dyDescent="0.2">
      <c r="A10" s="24" t="s">
        <v>6</v>
      </c>
      <c r="B10" s="6"/>
    </row>
    <row r="11" spans="1:11" s="26" customFormat="1" ht="12.6" x14ac:dyDescent="0.2">
      <c r="A11" s="24"/>
      <c r="D11" s="27"/>
      <c r="E11" s="28"/>
      <c r="F11" s="29"/>
      <c r="G11" s="28"/>
      <c r="H11" s="30"/>
      <c r="I11" s="30"/>
      <c r="J11" s="30"/>
      <c r="K11" s="29"/>
    </row>
    <row r="12" spans="1:11" s="26" customFormat="1" ht="12.6" x14ac:dyDescent="0.2">
      <c r="A12" s="23" t="s">
        <v>7</v>
      </c>
      <c r="D12" s="27"/>
      <c r="E12" s="28"/>
      <c r="F12" s="29"/>
      <c r="G12" s="28"/>
      <c r="H12" s="30"/>
      <c r="I12" s="30"/>
      <c r="J12" s="30"/>
      <c r="K12" s="29"/>
    </row>
    <row r="13" spans="1:11" s="26" customFormat="1" ht="12.6" x14ac:dyDescent="0.2">
      <c r="A13" s="24" t="s">
        <v>8</v>
      </c>
      <c r="D13" s="27"/>
      <c r="E13" s="28"/>
      <c r="F13" s="29"/>
      <c r="G13" s="28"/>
      <c r="H13" s="30"/>
      <c r="I13" s="30"/>
      <c r="J13" s="30"/>
      <c r="K13" s="29"/>
    </row>
    <row r="14" spans="1:11" s="26" customFormat="1" ht="12.6" x14ac:dyDescent="0.2">
      <c r="A14" s="24" t="s">
        <v>9</v>
      </c>
      <c r="D14" s="27"/>
      <c r="E14" s="28"/>
      <c r="F14" s="29"/>
      <c r="G14" s="28"/>
      <c r="H14" s="30"/>
      <c r="I14" s="30"/>
      <c r="J14" s="30"/>
      <c r="K14" s="29"/>
    </row>
    <row r="15" spans="1:11" s="26" customFormat="1" ht="12.6" x14ac:dyDescent="0.2">
      <c r="A15" s="24" t="s">
        <v>10</v>
      </c>
      <c r="D15" s="27"/>
      <c r="E15" s="28"/>
      <c r="F15" s="29"/>
      <c r="G15" s="28"/>
      <c r="H15" s="30"/>
      <c r="I15" s="30"/>
      <c r="J15" s="30"/>
      <c r="K15" s="29"/>
    </row>
    <row r="16" spans="1:11" s="26" customFormat="1" ht="12.6" x14ac:dyDescent="0.2">
      <c r="A16" s="24" t="s">
        <v>58</v>
      </c>
      <c r="D16" s="27"/>
      <c r="E16" s="28"/>
      <c r="F16" s="29"/>
      <c r="G16" s="28"/>
      <c r="H16" s="30"/>
      <c r="I16" s="30"/>
      <c r="J16" s="30"/>
      <c r="K16" s="29"/>
    </row>
    <row r="17" spans="1:15" s="26" customFormat="1" ht="12.6" x14ac:dyDescent="0.2">
      <c r="A17" s="24" t="s">
        <v>59</v>
      </c>
      <c r="D17" s="27"/>
      <c r="E17" s="28"/>
      <c r="F17" s="29"/>
      <c r="G17" s="28"/>
      <c r="H17" s="30"/>
      <c r="I17" s="30"/>
      <c r="J17" s="30"/>
      <c r="K17" s="29"/>
    </row>
    <row r="18" spans="1:15" s="26" customFormat="1" ht="12.6" x14ac:dyDescent="0.2">
      <c r="A18" s="24" t="s">
        <v>13</v>
      </c>
      <c r="D18" s="27"/>
      <c r="E18" s="28"/>
      <c r="F18" s="29"/>
      <c r="G18" s="28"/>
      <c r="H18" s="30"/>
      <c r="I18" s="30"/>
      <c r="J18" s="30"/>
      <c r="K18" s="29"/>
    </row>
    <row r="19" spans="1:15" s="26" customFormat="1" ht="12.6" x14ac:dyDescent="0.2">
      <c r="A19" s="25" t="s">
        <v>14</v>
      </c>
      <c r="D19" s="27"/>
      <c r="E19" s="28"/>
      <c r="F19" s="29"/>
      <c r="G19" s="28"/>
      <c r="H19" s="30"/>
      <c r="I19" s="30"/>
      <c r="J19" s="30"/>
      <c r="K19" s="29"/>
    </row>
    <row r="20" spans="1:15" s="26" customFormat="1" ht="12.6" x14ac:dyDescent="0.2">
      <c r="A20" s="24" t="s">
        <v>15</v>
      </c>
      <c r="D20" s="27"/>
      <c r="E20" s="28"/>
      <c r="F20" s="29"/>
      <c r="G20" s="28"/>
      <c r="H20" s="30"/>
      <c r="I20" s="30"/>
      <c r="J20" s="30"/>
      <c r="K20" s="29"/>
    </row>
    <row r="21" spans="1:15" s="26" customFormat="1" ht="12.6" x14ac:dyDescent="0.2">
      <c r="A21" s="169" t="s">
        <v>68</v>
      </c>
      <c r="D21" s="27"/>
      <c r="E21" s="28"/>
      <c r="F21" s="29"/>
      <c r="G21" s="28"/>
      <c r="H21" s="30"/>
      <c r="I21" s="30"/>
      <c r="J21" s="30"/>
      <c r="K21" s="29"/>
    </row>
    <row r="22" spans="1:15" s="26" customFormat="1" ht="12.6" x14ac:dyDescent="0.2">
      <c r="A22" s="24"/>
      <c r="D22" s="27"/>
      <c r="E22" s="28"/>
      <c r="F22" s="29"/>
      <c r="G22" s="28"/>
      <c r="H22" s="30"/>
      <c r="I22" s="30"/>
      <c r="J22" s="30"/>
      <c r="K22" s="29"/>
    </row>
    <row r="23" spans="1:15" s="26" customFormat="1" ht="12.6" x14ac:dyDescent="0.2">
      <c r="A23" s="24" t="s">
        <v>16</v>
      </c>
      <c r="D23" s="27"/>
      <c r="E23" s="28"/>
      <c r="F23" s="29"/>
      <c r="G23" s="28"/>
      <c r="H23" s="30"/>
      <c r="I23" s="30"/>
      <c r="J23" s="30"/>
      <c r="K23" s="29"/>
    </row>
    <row r="24" spans="1:15" ht="15" thickBot="1" x14ac:dyDescent="0.25">
      <c r="B24" s="170"/>
      <c r="D24" s="91"/>
      <c r="E24" s="61"/>
      <c r="F24" s="60"/>
      <c r="G24" s="61"/>
      <c r="H24" s="5"/>
      <c r="I24" s="5"/>
      <c r="J24" s="5"/>
      <c r="K24" s="60"/>
    </row>
    <row r="25" spans="1:15" ht="34.200000000000003" x14ac:dyDescent="0.2">
      <c r="A25" s="65" t="s">
        <v>17</v>
      </c>
      <c r="B25" s="65" t="s">
        <v>18</v>
      </c>
      <c r="C25" s="166" t="s">
        <v>19</v>
      </c>
      <c r="D25" s="66" t="s">
        <v>20</v>
      </c>
      <c r="E25" s="67" t="s">
        <v>21</v>
      </c>
      <c r="F25" s="68" t="s">
        <v>22</v>
      </c>
      <c r="G25" s="69" t="s">
        <v>23</v>
      </c>
      <c r="H25" s="68" t="s">
        <v>24</v>
      </c>
      <c r="I25" s="71" t="s">
        <v>25</v>
      </c>
      <c r="J25" s="122"/>
      <c r="K25" s="66" t="s">
        <v>26</v>
      </c>
      <c r="L25" s="68" t="s">
        <v>27</v>
      </c>
      <c r="M25" s="69" t="s">
        <v>23</v>
      </c>
      <c r="N25" s="68" t="s">
        <v>24</v>
      </c>
      <c r="O25" s="71" t="s">
        <v>25</v>
      </c>
    </row>
    <row r="26" spans="1:15" ht="31.95" customHeight="1" x14ac:dyDescent="0.2">
      <c r="A26" s="133">
        <v>1</v>
      </c>
      <c r="B26" s="78">
        <v>10</v>
      </c>
      <c r="C26" s="79" t="s">
        <v>69</v>
      </c>
      <c r="D26" s="134" t="s">
        <v>141</v>
      </c>
      <c r="E26" s="7"/>
      <c r="F26" s="8"/>
      <c r="G26" s="9"/>
      <c r="H26" s="73">
        <f>F26*(1-G26)</f>
        <v>0</v>
      </c>
      <c r="I26" s="76">
        <f>H26*B26</f>
        <v>0</v>
      </c>
      <c r="J26" s="131"/>
      <c r="K26" s="10"/>
      <c r="L26" s="8"/>
      <c r="M26" s="9"/>
      <c r="N26" s="73">
        <f t="shared" ref="N26:N37" si="0">L26*(1-M26)</f>
        <v>0</v>
      </c>
      <c r="O26" s="76">
        <f>N26*B26</f>
        <v>0</v>
      </c>
    </row>
    <row r="27" spans="1:15" ht="30.6" x14ac:dyDescent="0.2">
      <c r="A27" s="133">
        <v>2</v>
      </c>
      <c r="B27" s="78">
        <v>40</v>
      </c>
      <c r="C27" s="79" t="s">
        <v>69</v>
      </c>
      <c r="D27" s="134" t="s">
        <v>142</v>
      </c>
      <c r="E27" s="7"/>
      <c r="F27" s="8"/>
      <c r="G27" s="9"/>
      <c r="H27" s="73">
        <f t="shared" ref="H27" si="1">F27*(1-G27)</f>
        <v>0</v>
      </c>
      <c r="I27" s="76">
        <f>H27*B27</f>
        <v>0</v>
      </c>
      <c r="J27" s="131"/>
      <c r="K27" s="10"/>
      <c r="L27" s="8"/>
      <c r="M27" s="9"/>
      <c r="N27" s="73">
        <f t="shared" ref="N27" si="2">L27*(1-M27)</f>
        <v>0</v>
      </c>
      <c r="O27" s="76">
        <f>N27*B27</f>
        <v>0</v>
      </c>
    </row>
    <row r="28" spans="1:15" ht="31.95" customHeight="1" x14ac:dyDescent="0.2">
      <c r="A28" s="133">
        <v>3</v>
      </c>
      <c r="B28" s="78">
        <v>10</v>
      </c>
      <c r="C28" s="79" t="s">
        <v>70</v>
      </c>
      <c r="D28" s="134" t="s">
        <v>141</v>
      </c>
      <c r="E28" s="7"/>
      <c r="F28" s="8"/>
      <c r="G28" s="9"/>
      <c r="H28" s="73">
        <f t="shared" ref="H28:H37" si="3">F28*(1-G28)</f>
        <v>0</v>
      </c>
      <c r="I28" s="76">
        <f t="shared" ref="I28:I35" si="4">H28*B28</f>
        <v>0</v>
      </c>
      <c r="J28" s="131"/>
      <c r="K28" s="10"/>
      <c r="L28" s="8"/>
      <c r="M28" s="9"/>
      <c r="N28" s="73">
        <f t="shared" si="0"/>
        <v>0</v>
      </c>
      <c r="O28" s="76">
        <f t="shared" ref="O28:O37" si="5">N28*B28</f>
        <v>0</v>
      </c>
    </row>
    <row r="29" spans="1:15" ht="31.95" customHeight="1" x14ac:dyDescent="0.2">
      <c r="A29" s="133">
        <v>4</v>
      </c>
      <c r="B29" s="78">
        <v>50</v>
      </c>
      <c r="C29" s="79" t="s">
        <v>70</v>
      </c>
      <c r="D29" s="134" t="s">
        <v>142</v>
      </c>
      <c r="E29" s="7"/>
      <c r="F29" s="8"/>
      <c r="G29" s="9"/>
      <c r="H29" s="73">
        <f t="shared" ref="H29" si="6">F29*(1-G29)</f>
        <v>0</v>
      </c>
      <c r="I29" s="76">
        <f t="shared" ref="I29" si="7">H29*B29</f>
        <v>0</v>
      </c>
      <c r="J29" s="131"/>
      <c r="K29" s="10"/>
      <c r="L29" s="8"/>
      <c r="M29" s="9"/>
      <c r="N29" s="73">
        <f t="shared" ref="N29" si="8">L29*(1-M29)</f>
        <v>0</v>
      </c>
      <c r="O29" s="76">
        <f t="shared" ref="O29" si="9">N29*B29</f>
        <v>0</v>
      </c>
    </row>
    <row r="30" spans="1:15" ht="31.95" customHeight="1" x14ac:dyDescent="0.2">
      <c r="A30" s="133">
        <v>5</v>
      </c>
      <c r="B30" s="78">
        <v>20</v>
      </c>
      <c r="C30" s="79" t="s">
        <v>71</v>
      </c>
      <c r="D30" s="134" t="s">
        <v>141</v>
      </c>
      <c r="E30" s="7"/>
      <c r="F30" s="8"/>
      <c r="G30" s="9"/>
      <c r="H30" s="73">
        <f>F30*(1-G30)</f>
        <v>0</v>
      </c>
      <c r="I30" s="76">
        <f t="shared" si="4"/>
        <v>0</v>
      </c>
      <c r="J30" s="131"/>
      <c r="K30" s="10"/>
      <c r="L30" s="8"/>
      <c r="M30" s="9"/>
      <c r="N30" s="73">
        <f t="shared" si="0"/>
        <v>0</v>
      </c>
      <c r="O30" s="76">
        <f t="shared" si="5"/>
        <v>0</v>
      </c>
    </row>
    <row r="31" spans="1:15" ht="31.95" customHeight="1" x14ac:dyDescent="0.2">
      <c r="A31" s="133">
        <v>6</v>
      </c>
      <c r="B31" s="78">
        <v>70</v>
      </c>
      <c r="C31" s="79" t="s">
        <v>71</v>
      </c>
      <c r="D31" s="134" t="s">
        <v>142</v>
      </c>
      <c r="E31" s="7"/>
      <c r="F31" s="8"/>
      <c r="G31" s="9"/>
      <c r="H31" s="73">
        <f t="shared" ref="H31" si="10">F31*(1-G31)</f>
        <v>0</v>
      </c>
      <c r="I31" s="76">
        <f t="shared" ref="I31" si="11">H31*B31</f>
        <v>0</v>
      </c>
      <c r="J31" s="131"/>
      <c r="K31" s="10"/>
      <c r="L31" s="8"/>
      <c r="M31" s="9"/>
      <c r="N31" s="73">
        <f t="shared" ref="N31" si="12">L31*(1-M31)</f>
        <v>0</v>
      </c>
      <c r="O31" s="76">
        <f t="shared" ref="O31" si="13">N31*B31</f>
        <v>0</v>
      </c>
    </row>
    <row r="32" spans="1:15" ht="31.95" customHeight="1" x14ac:dyDescent="0.2">
      <c r="A32" s="133">
        <v>7</v>
      </c>
      <c r="B32" s="78">
        <v>70</v>
      </c>
      <c r="C32" s="79" t="s">
        <v>72</v>
      </c>
      <c r="D32" s="72" t="s">
        <v>143</v>
      </c>
      <c r="E32" s="7"/>
      <c r="F32" s="8"/>
      <c r="G32" s="9"/>
      <c r="H32" s="73">
        <f t="shared" si="3"/>
        <v>0</v>
      </c>
      <c r="I32" s="76">
        <f t="shared" si="4"/>
        <v>0</v>
      </c>
      <c r="J32" s="131"/>
      <c r="K32" s="10"/>
      <c r="L32" s="8"/>
      <c r="M32" s="9"/>
      <c r="N32" s="73">
        <f t="shared" si="0"/>
        <v>0</v>
      </c>
      <c r="O32" s="76">
        <f t="shared" si="5"/>
        <v>0</v>
      </c>
    </row>
    <row r="33" spans="1:15" ht="31.95" customHeight="1" x14ac:dyDescent="0.2">
      <c r="A33" s="133">
        <v>8</v>
      </c>
      <c r="B33" s="78">
        <v>10</v>
      </c>
      <c r="C33" s="79" t="s">
        <v>73</v>
      </c>
      <c r="D33" s="72" t="s">
        <v>143</v>
      </c>
      <c r="E33" s="7"/>
      <c r="F33" s="8"/>
      <c r="G33" s="9"/>
      <c r="H33" s="73">
        <f t="shared" si="3"/>
        <v>0</v>
      </c>
      <c r="I33" s="76">
        <f t="shared" si="4"/>
        <v>0</v>
      </c>
      <c r="J33" s="131"/>
      <c r="K33" s="10"/>
      <c r="L33" s="8"/>
      <c r="M33" s="9"/>
      <c r="N33" s="73">
        <f t="shared" si="0"/>
        <v>0</v>
      </c>
      <c r="O33" s="76">
        <f t="shared" si="5"/>
        <v>0</v>
      </c>
    </row>
    <row r="34" spans="1:15" ht="31.95" customHeight="1" x14ac:dyDescent="0.2">
      <c r="A34" s="133">
        <v>9</v>
      </c>
      <c r="B34" s="78">
        <v>160</v>
      </c>
      <c r="C34" s="79" t="s">
        <v>74</v>
      </c>
      <c r="D34" s="72" t="s">
        <v>143</v>
      </c>
      <c r="E34" s="7"/>
      <c r="F34" s="8"/>
      <c r="G34" s="9"/>
      <c r="H34" s="73">
        <f t="shared" si="3"/>
        <v>0</v>
      </c>
      <c r="I34" s="76">
        <f t="shared" si="4"/>
        <v>0</v>
      </c>
      <c r="J34" s="131"/>
      <c r="K34" s="10"/>
      <c r="L34" s="8"/>
      <c r="M34" s="9"/>
      <c r="N34" s="73">
        <f t="shared" si="0"/>
        <v>0</v>
      </c>
      <c r="O34" s="76">
        <f t="shared" si="5"/>
        <v>0</v>
      </c>
    </row>
    <row r="35" spans="1:15" ht="31.95" customHeight="1" x14ac:dyDescent="0.2">
      <c r="A35" s="133">
        <v>10</v>
      </c>
      <c r="B35" s="78">
        <v>100</v>
      </c>
      <c r="C35" s="79" t="s">
        <v>75</v>
      </c>
      <c r="D35" s="72" t="s">
        <v>76</v>
      </c>
      <c r="E35" s="7"/>
      <c r="F35" s="8"/>
      <c r="G35" s="9"/>
      <c r="H35" s="73">
        <f t="shared" si="3"/>
        <v>0</v>
      </c>
      <c r="I35" s="76">
        <f t="shared" si="4"/>
        <v>0</v>
      </c>
      <c r="J35" s="131"/>
      <c r="K35" s="10"/>
      <c r="L35" s="8"/>
      <c r="M35" s="9"/>
      <c r="N35" s="73">
        <f t="shared" si="0"/>
        <v>0</v>
      </c>
      <c r="O35" s="76">
        <f t="shared" si="5"/>
        <v>0</v>
      </c>
    </row>
    <row r="36" spans="1:15" ht="31.95" customHeight="1" x14ac:dyDescent="0.2">
      <c r="A36" s="133">
        <v>11</v>
      </c>
      <c r="B36" s="78">
        <v>100</v>
      </c>
      <c r="C36" s="79" t="s">
        <v>77</v>
      </c>
      <c r="D36" s="72" t="s">
        <v>76</v>
      </c>
      <c r="E36" s="7"/>
      <c r="F36" s="8"/>
      <c r="G36" s="9"/>
      <c r="H36" s="73">
        <f t="shared" ref="H36" si="14">F36*(1-G36)</f>
        <v>0</v>
      </c>
      <c r="I36" s="76">
        <f>H36*B36</f>
        <v>0</v>
      </c>
      <c r="J36" s="131"/>
      <c r="K36" s="10"/>
      <c r="L36" s="8"/>
      <c r="M36" s="9"/>
      <c r="N36" s="73">
        <f t="shared" ref="N36" si="15">L36*(1-M36)</f>
        <v>0</v>
      </c>
      <c r="O36" s="76">
        <f t="shared" ref="O36" si="16">N36*B36</f>
        <v>0</v>
      </c>
    </row>
    <row r="37" spans="1:15" ht="24.75" customHeight="1" thickBot="1" x14ac:dyDescent="0.25">
      <c r="A37" s="133">
        <v>12</v>
      </c>
      <c r="B37" s="78">
        <v>300</v>
      </c>
      <c r="C37" s="79" t="s">
        <v>78</v>
      </c>
      <c r="D37" s="72"/>
      <c r="E37" s="7"/>
      <c r="F37" s="8"/>
      <c r="G37" s="9"/>
      <c r="H37" s="73">
        <f t="shared" si="3"/>
        <v>0</v>
      </c>
      <c r="I37" s="76">
        <f>H37*B37</f>
        <v>0</v>
      </c>
      <c r="J37" s="131"/>
      <c r="K37" s="10"/>
      <c r="L37" s="8"/>
      <c r="M37" s="9"/>
      <c r="N37" s="73">
        <f t="shared" si="0"/>
        <v>0</v>
      </c>
      <c r="O37" s="76">
        <f t="shared" si="5"/>
        <v>0</v>
      </c>
    </row>
    <row r="38" spans="1:15" ht="31.95" customHeight="1" x14ac:dyDescent="0.2">
      <c r="A38" s="144"/>
      <c r="B38" s="145"/>
      <c r="C38" s="146"/>
      <c r="D38" s="146"/>
      <c r="E38" s="147"/>
      <c r="F38" s="147"/>
      <c r="G38" s="148"/>
      <c r="H38" s="149" t="s">
        <v>25</v>
      </c>
      <c r="I38" s="150">
        <f>SUM(I26:I37)</f>
        <v>0</v>
      </c>
      <c r="J38" s="11"/>
      <c r="K38" s="12"/>
      <c r="L38" s="148"/>
      <c r="M38" s="151"/>
      <c r="N38" s="152" t="s">
        <v>25</v>
      </c>
      <c r="O38" s="13">
        <f>SUM(O26:O37)</f>
        <v>0</v>
      </c>
    </row>
    <row r="39" spans="1:15" x14ac:dyDescent="0.2">
      <c r="H39" s="3" t="s">
        <v>79</v>
      </c>
      <c r="I39" s="171">
        <v>0.75</v>
      </c>
      <c r="N39" s="3" t="s">
        <v>79</v>
      </c>
      <c r="O39" s="171">
        <v>0.25</v>
      </c>
    </row>
    <row r="41" spans="1:15" ht="10.8" thickBot="1" x14ac:dyDescent="0.25"/>
    <row r="42" spans="1:15" ht="11.4" x14ac:dyDescent="0.2">
      <c r="B42" s="178" t="s">
        <v>80</v>
      </c>
      <c r="C42" s="179"/>
      <c r="D42" s="179"/>
      <c r="E42" s="179"/>
      <c r="F42" s="102"/>
    </row>
    <row r="43" spans="1:15" ht="11.4" x14ac:dyDescent="0.2">
      <c r="B43" s="180" t="s">
        <v>81</v>
      </c>
      <c r="C43" s="181"/>
      <c r="D43" s="181"/>
      <c r="E43" s="181"/>
      <c r="F43" s="105">
        <f>I38*I39</f>
        <v>0</v>
      </c>
    </row>
    <row r="44" spans="1:15" ht="12" thickBot="1" x14ac:dyDescent="0.25">
      <c r="B44" s="182" t="s">
        <v>82</v>
      </c>
      <c r="C44" s="183"/>
      <c r="D44" s="183"/>
      <c r="E44" s="183"/>
      <c r="F44" s="105">
        <f>O38*O39</f>
        <v>0</v>
      </c>
    </row>
    <row r="45" spans="1:15" ht="12" thickBot="1" x14ac:dyDescent="0.25">
      <c r="B45" s="184" t="s">
        <v>83</v>
      </c>
      <c r="C45" s="185"/>
      <c r="D45" s="185"/>
      <c r="E45" s="185"/>
      <c r="F45" s="168">
        <f>F43+F44</f>
        <v>0</v>
      </c>
    </row>
    <row r="46" spans="1:15" ht="14.4" x14ac:dyDescent="0.2">
      <c r="B46" s="172"/>
      <c r="C46" s="172"/>
      <c r="D46" s="172"/>
      <c r="E46" s="172"/>
      <c r="F46" s="172"/>
    </row>
  </sheetData>
  <sheetProtection algorithmName="SHA-512" hashValue="0KjsYg/PiaIPs4EG/On/3VVhSnFoa4RemFEP9U4JadXjV4PvXtWfMWm1vRj1g2BrvKap5ZGPNmk8cRt/tpKpww==" saltValue="rqNPWBR0QNR7n/Z8M6cj2w==" spinCount="100000" sheet="1" objects="1" scenarios="1"/>
  <mergeCells count="4">
    <mergeCell ref="B42:E42"/>
    <mergeCell ref="B43:E43"/>
    <mergeCell ref="B44:E44"/>
    <mergeCell ref="B45:E4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92A8B-26F2-482A-A27B-02B27E3F2049}">
  <dimension ref="A1:O43"/>
  <sheetViews>
    <sheetView tabSelected="1" topLeftCell="A3" zoomScale="90" zoomScaleNormal="90" workbookViewId="0">
      <selection activeCell="P18" sqref="P18"/>
    </sheetView>
  </sheetViews>
  <sheetFormatPr defaultColWidth="9.375" defaultRowHeight="10.199999999999999" x14ac:dyDescent="0.2"/>
  <cols>
    <col min="1" max="1" width="8" customWidth="1"/>
    <col min="2" max="2" width="13.375" customWidth="1"/>
    <col min="3" max="3" width="31.625" style="111" customWidth="1"/>
    <col min="4" max="4" width="50.25" customWidth="1"/>
    <col min="5" max="5" width="18.75" customWidth="1"/>
    <col min="6" max="6" width="19.875" bestFit="1" customWidth="1"/>
    <col min="7" max="7" width="12" customWidth="1"/>
    <col min="8" max="8" width="20.375" bestFit="1" customWidth="1"/>
    <col min="9" max="9" width="17.875" customWidth="1"/>
    <col min="10" max="10" width="5.75" customWidth="1"/>
    <col min="11" max="11" width="17.125" bestFit="1" customWidth="1"/>
    <col min="12" max="12" width="19.875" bestFit="1" customWidth="1"/>
    <col min="13" max="13" width="9.125" bestFit="1" customWidth="1"/>
    <col min="14" max="14" width="20.375" bestFit="1" customWidth="1"/>
    <col min="15" max="15" width="16" customWidth="1"/>
  </cols>
  <sheetData>
    <row r="1" spans="1:14" ht="24.6" x14ac:dyDescent="0.2">
      <c r="A1" s="1" t="s">
        <v>0</v>
      </c>
      <c r="B1" s="2"/>
      <c r="C1" s="51"/>
      <c r="D1" s="2"/>
      <c r="E1" s="52"/>
      <c r="F1" s="52"/>
      <c r="G1" s="53"/>
      <c r="H1" s="53"/>
      <c r="I1" s="53"/>
      <c r="J1" s="54"/>
      <c r="K1" s="3"/>
      <c r="L1" s="3"/>
      <c r="M1" s="3"/>
      <c r="N1" s="3"/>
    </row>
    <row r="2" spans="1:14" ht="13.2" x14ac:dyDescent="0.2">
      <c r="A2" s="4" t="s">
        <v>1</v>
      </c>
      <c r="B2" s="2"/>
      <c r="C2" s="55"/>
      <c r="D2" s="2"/>
      <c r="E2" s="56"/>
      <c r="F2" s="56"/>
      <c r="G2" s="53"/>
      <c r="H2" s="53"/>
      <c r="I2" s="53"/>
      <c r="J2" s="54"/>
      <c r="K2" s="3"/>
      <c r="L2" s="3"/>
      <c r="M2" s="3"/>
      <c r="N2" s="3"/>
    </row>
    <row r="3" spans="1:14" ht="11.4" x14ac:dyDescent="0.2">
      <c r="A3" s="57"/>
      <c r="B3" s="58"/>
      <c r="C3" s="59"/>
      <c r="D3" s="59"/>
      <c r="E3" s="60"/>
      <c r="F3" s="61"/>
      <c r="G3" s="5"/>
      <c r="H3" s="5"/>
      <c r="I3" s="5"/>
      <c r="J3" s="60"/>
      <c r="K3" s="3"/>
      <c r="L3" s="3"/>
      <c r="M3" s="3"/>
      <c r="N3" s="3"/>
    </row>
    <row r="4" spans="1:14" ht="17.399999999999999" x14ac:dyDescent="0.2">
      <c r="A4" s="62" t="s">
        <v>84</v>
      </c>
      <c r="B4" s="58"/>
      <c r="C4" s="59"/>
      <c r="D4" s="59"/>
      <c r="E4" s="60"/>
      <c r="F4" s="61"/>
      <c r="G4" s="5"/>
      <c r="H4" s="5"/>
      <c r="I4" s="5"/>
      <c r="J4" s="60"/>
      <c r="K4" s="3"/>
      <c r="L4" s="3"/>
      <c r="M4" s="3"/>
      <c r="N4" s="3"/>
    </row>
    <row r="5" spans="1:14" s="26" customFormat="1" ht="12.6" x14ac:dyDescent="0.2">
      <c r="A5" s="63"/>
      <c r="D5" s="27"/>
      <c r="E5" s="29"/>
      <c r="F5" s="28"/>
      <c r="G5" s="30"/>
      <c r="H5" s="30"/>
      <c r="I5" s="30"/>
      <c r="J5" s="29"/>
    </row>
    <row r="6" spans="1:14" s="26" customFormat="1" ht="12.6" x14ac:dyDescent="0.2">
      <c r="A6" s="23" t="s">
        <v>3</v>
      </c>
      <c r="D6" s="27"/>
      <c r="E6" s="29"/>
      <c r="F6" s="28"/>
      <c r="G6" s="30"/>
      <c r="H6" s="30"/>
      <c r="I6" s="30"/>
      <c r="J6" s="29"/>
    </row>
    <row r="7" spans="1:14" s="26" customFormat="1" ht="12.6" x14ac:dyDescent="0.2">
      <c r="A7" s="24" t="s">
        <v>4</v>
      </c>
      <c r="D7" s="27"/>
      <c r="E7" s="29"/>
      <c r="F7" s="28"/>
      <c r="G7" s="30"/>
      <c r="H7" s="30"/>
      <c r="I7" s="30"/>
      <c r="J7" s="29"/>
    </row>
    <row r="8" spans="1:14" s="26" customFormat="1" ht="12.6" x14ac:dyDescent="0.2">
      <c r="A8" s="64" t="s">
        <v>85</v>
      </c>
      <c r="D8" s="27"/>
      <c r="E8" s="29"/>
      <c r="F8" s="28"/>
      <c r="G8" s="30"/>
      <c r="H8" s="30"/>
      <c r="I8" s="30"/>
      <c r="J8" s="29"/>
    </row>
    <row r="9" spans="1:14" s="26" customFormat="1" ht="12.6" x14ac:dyDescent="0.2">
      <c r="A9" s="24" t="s">
        <v>5</v>
      </c>
      <c r="D9" s="27"/>
      <c r="E9" s="29"/>
      <c r="F9" s="28"/>
      <c r="G9" s="30"/>
      <c r="H9" s="30"/>
      <c r="I9" s="30"/>
      <c r="J9" s="29"/>
    </row>
    <row r="10" spans="1:14" s="14" customFormat="1" ht="12.6" x14ac:dyDescent="0.2">
      <c r="A10" s="24" t="s">
        <v>6</v>
      </c>
      <c r="B10" s="6"/>
    </row>
    <row r="11" spans="1:14" s="26" customFormat="1" ht="12.6" x14ac:dyDescent="0.2">
      <c r="A11" s="24"/>
      <c r="D11" s="27"/>
      <c r="E11" s="29"/>
      <c r="F11" s="28"/>
      <c r="G11" s="30"/>
      <c r="H11" s="30"/>
      <c r="I11" s="30"/>
      <c r="J11" s="29"/>
    </row>
    <row r="12" spans="1:14" s="26" customFormat="1" ht="12.6" x14ac:dyDescent="0.2">
      <c r="A12" s="23" t="s">
        <v>7</v>
      </c>
      <c r="D12" s="27"/>
      <c r="E12" s="29"/>
      <c r="F12" s="28"/>
      <c r="G12" s="30"/>
      <c r="H12" s="30"/>
      <c r="I12" s="30"/>
      <c r="J12" s="29"/>
    </row>
    <row r="13" spans="1:14" s="26" customFormat="1" ht="12.6" x14ac:dyDescent="0.2">
      <c r="A13" s="24" t="s">
        <v>8</v>
      </c>
      <c r="D13" s="27"/>
      <c r="E13" s="29"/>
      <c r="F13" s="28"/>
      <c r="G13" s="30"/>
      <c r="H13" s="30"/>
      <c r="I13" s="30"/>
      <c r="J13" s="29"/>
    </row>
    <row r="14" spans="1:14" s="26" customFormat="1" ht="12.6" x14ac:dyDescent="0.2">
      <c r="A14" s="24" t="s">
        <v>9</v>
      </c>
      <c r="D14" s="27"/>
      <c r="E14" s="29"/>
      <c r="F14" s="28"/>
      <c r="G14" s="30"/>
      <c r="H14" s="30"/>
      <c r="I14" s="30"/>
      <c r="J14" s="29"/>
    </row>
    <row r="15" spans="1:14" s="26" customFormat="1" ht="12.6" x14ac:dyDescent="0.2">
      <c r="A15" s="24" t="s">
        <v>10</v>
      </c>
      <c r="D15" s="27"/>
      <c r="E15" s="29"/>
      <c r="F15" s="28"/>
      <c r="G15" s="30"/>
      <c r="H15" s="30"/>
      <c r="I15" s="30"/>
      <c r="J15" s="29"/>
    </row>
    <row r="16" spans="1:14" s="26" customFormat="1" ht="12.6" x14ac:dyDescent="0.2">
      <c r="A16" s="24" t="s">
        <v>58</v>
      </c>
      <c r="D16" s="27"/>
      <c r="E16" s="29"/>
      <c r="F16" s="28"/>
      <c r="G16" s="30"/>
      <c r="H16" s="30"/>
      <c r="I16" s="30"/>
      <c r="J16" s="29"/>
    </row>
    <row r="17" spans="1:15" s="26" customFormat="1" ht="12.6" x14ac:dyDescent="0.2">
      <c r="A17" s="24" t="s">
        <v>59</v>
      </c>
      <c r="D17" s="27"/>
      <c r="E17" s="29"/>
      <c r="F17" s="28"/>
      <c r="G17" s="30"/>
      <c r="H17" s="30"/>
      <c r="I17" s="30"/>
      <c r="J17" s="29"/>
    </row>
    <row r="18" spans="1:15" s="26" customFormat="1" ht="12.6" x14ac:dyDescent="0.2">
      <c r="A18" s="24" t="s">
        <v>13</v>
      </c>
      <c r="D18" s="27"/>
      <c r="E18" s="29"/>
      <c r="F18" s="28"/>
      <c r="G18" s="30"/>
      <c r="H18" s="30"/>
      <c r="I18" s="30"/>
      <c r="J18" s="29"/>
    </row>
    <row r="19" spans="1:15" s="26" customFormat="1" ht="12.6" x14ac:dyDescent="0.2">
      <c r="A19" s="25" t="s">
        <v>14</v>
      </c>
      <c r="D19" s="27"/>
      <c r="E19" s="29"/>
      <c r="F19" s="28"/>
      <c r="G19" s="30"/>
      <c r="H19" s="30"/>
      <c r="I19" s="30"/>
      <c r="J19" s="29"/>
    </row>
    <row r="20" spans="1:15" s="26" customFormat="1" ht="12.6" x14ac:dyDescent="0.2">
      <c r="A20" s="24" t="s">
        <v>15</v>
      </c>
      <c r="D20" s="27"/>
      <c r="E20" s="29"/>
      <c r="F20" s="28"/>
      <c r="G20" s="30"/>
      <c r="H20" s="30"/>
      <c r="I20" s="30"/>
      <c r="J20" s="29"/>
    </row>
    <row r="21" spans="1:15" s="26" customFormat="1" ht="12.6" x14ac:dyDescent="0.2">
      <c r="A21" s="24"/>
      <c r="D21" s="27"/>
      <c r="E21" s="29"/>
      <c r="F21" s="28"/>
      <c r="G21" s="30"/>
      <c r="H21" s="30"/>
      <c r="I21" s="30"/>
      <c r="J21" s="29"/>
    </row>
    <row r="22" spans="1:15" s="26" customFormat="1" ht="12.6" x14ac:dyDescent="0.2">
      <c r="A22" s="24" t="s">
        <v>16</v>
      </c>
      <c r="D22" s="27"/>
      <c r="E22" s="29"/>
      <c r="F22" s="28"/>
      <c r="G22" s="30"/>
      <c r="H22" s="30"/>
      <c r="I22" s="30"/>
      <c r="J22" s="29"/>
    </row>
    <row r="23" spans="1:15" s="26" customFormat="1" ht="13.2" thickBot="1" x14ac:dyDescent="0.25">
      <c r="A23" s="24"/>
      <c r="D23" s="27"/>
      <c r="E23" s="29"/>
      <c r="F23" s="28"/>
      <c r="G23" s="30"/>
      <c r="H23" s="30"/>
      <c r="I23" s="30"/>
      <c r="J23" s="29"/>
    </row>
    <row r="24" spans="1:15" ht="34.200000000000003" x14ac:dyDescent="0.2">
      <c r="A24" s="65" t="s">
        <v>17</v>
      </c>
      <c r="B24" s="65" t="s">
        <v>18</v>
      </c>
      <c r="C24" s="66" t="s">
        <v>19</v>
      </c>
      <c r="D24" s="66" t="s">
        <v>20</v>
      </c>
      <c r="E24" s="67" t="s">
        <v>21</v>
      </c>
      <c r="F24" s="68" t="s">
        <v>22</v>
      </c>
      <c r="G24" s="69" t="s">
        <v>23</v>
      </c>
      <c r="H24" s="68" t="s">
        <v>24</v>
      </c>
      <c r="I24" s="68" t="s">
        <v>25</v>
      </c>
      <c r="J24" s="70"/>
      <c r="K24" s="66" t="s">
        <v>26</v>
      </c>
      <c r="L24" s="68" t="s">
        <v>27</v>
      </c>
      <c r="M24" s="69" t="s">
        <v>23</v>
      </c>
      <c r="N24" s="68" t="s">
        <v>24</v>
      </c>
      <c r="O24" s="71" t="s">
        <v>25</v>
      </c>
    </row>
    <row r="25" spans="1:15" ht="220.95" customHeight="1" x14ac:dyDescent="0.2">
      <c r="A25" s="72">
        <v>1</v>
      </c>
      <c r="B25" s="72">
        <v>10</v>
      </c>
      <c r="C25" s="72" t="s">
        <v>86</v>
      </c>
      <c r="D25" s="72" t="s">
        <v>87</v>
      </c>
      <c r="E25" s="46"/>
      <c r="F25" s="46"/>
      <c r="G25" s="50"/>
      <c r="H25" s="73">
        <f>F25*(1-G25)</f>
        <v>0</v>
      </c>
      <c r="I25" s="74">
        <f t="shared" ref="I25:I36" si="0">H25*B25</f>
        <v>0</v>
      </c>
      <c r="J25" s="75"/>
      <c r="K25" s="46"/>
      <c r="L25" s="46"/>
      <c r="M25" s="50"/>
      <c r="N25" s="73">
        <f t="shared" ref="N25:N36" si="1">L25*(1-M25)</f>
        <v>0</v>
      </c>
      <c r="O25" s="76">
        <f t="shared" ref="O25:O36" si="2">B25*N25</f>
        <v>0</v>
      </c>
    </row>
    <row r="26" spans="1:15" ht="226.2" customHeight="1" x14ac:dyDescent="0.2">
      <c r="A26" s="72">
        <f t="shared" ref="A26:A33" si="3">A25+1</f>
        <v>2</v>
      </c>
      <c r="B26" s="72">
        <v>10</v>
      </c>
      <c r="C26" s="72" t="s">
        <v>88</v>
      </c>
      <c r="D26" s="72" t="s">
        <v>89</v>
      </c>
      <c r="E26" s="46"/>
      <c r="F26" s="46"/>
      <c r="G26" s="50"/>
      <c r="H26" s="73">
        <f t="shared" ref="H26:H36" si="4">F26*(1-G26)</f>
        <v>0</v>
      </c>
      <c r="I26" s="74">
        <f t="shared" si="0"/>
        <v>0</v>
      </c>
      <c r="J26" s="75"/>
      <c r="K26" s="46"/>
      <c r="L26" s="46"/>
      <c r="M26" s="50"/>
      <c r="N26" s="73">
        <f t="shared" si="1"/>
        <v>0</v>
      </c>
      <c r="O26" s="76">
        <f t="shared" si="2"/>
        <v>0</v>
      </c>
    </row>
    <row r="27" spans="1:15" ht="238.95" customHeight="1" x14ac:dyDescent="0.2">
      <c r="A27" s="72">
        <f t="shared" si="3"/>
        <v>3</v>
      </c>
      <c r="B27" s="72">
        <v>10</v>
      </c>
      <c r="C27" s="72" t="s">
        <v>90</v>
      </c>
      <c r="D27" s="72" t="s">
        <v>91</v>
      </c>
      <c r="E27" s="46"/>
      <c r="F27" s="46"/>
      <c r="G27" s="50"/>
      <c r="H27" s="73">
        <f t="shared" si="4"/>
        <v>0</v>
      </c>
      <c r="I27" s="74">
        <f t="shared" si="0"/>
        <v>0</v>
      </c>
      <c r="J27" s="75"/>
      <c r="K27" s="46"/>
      <c r="L27" s="46"/>
      <c r="M27" s="50"/>
      <c r="N27" s="73">
        <f t="shared" si="1"/>
        <v>0</v>
      </c>
      <c r="O27" s="76">
        <f t="shared" si="2"/>
        <v>0</v>
      </c>
    </row>
    <row r="28" spans="1:15" ht="226.95" customHeight="1" x14ac:dyDescent="0.2">
      <c r="A28" s="72">
        <f t="shared" si="3"/>
        <v>4</v>
      </c>
      <c r="B28" s="72">
        <v>10</v>
      </c>
      <c r="C28" s="72" t="s">
        <v>92</v>
      </c>
      <c r="D28" s="72" t="s">
        <v>93</v>
      </c>
      <c r="E28" s="46"/>
      <c r="F28" s="46"/>
      <c r="G28" s="50"/>
      <c r="H28" s="73">
        <f t="shared" si="4"/>
        <v>0</v>
      </c>
      <c r="I28" s="74">
        <f t="shared" si="0"/>
        <v>0</v>
      </c>
      <c r="J28" s="75"/>
      <c r="K28" s="46"/>
      <c r="L28" s="46"/>
      <c r="M28" s="50"/>
      <c r="N28" s="73">
        <f t="shared" si="1"/>
        <v>0</v>
      </c>
      <c r="O28" s="76">
        <f t="shared" si="2"/>
        <v>0</v>
      </c>
    </row>
    <row r="29" spans="1:15" ht="228" customHeight="1" x14ac:dyDescent="0.2">
      <c r="A29" s="72">
        <f t="shared" si="3"/>
        <v>5</v>
      </c>
      <c r="B29" s="72">
        <v>10</v>
      </c>
      <c r="C29" s="72" t="s">
        <v>94</v>
      </c>
      <c r="D29" s="72" t="s">
        <v>95</v>
      </c>
      <c r="E29" s="46"/>
      <c r="F29" s="46"/>
      <c r="G29" s="50"/>
      <c r="H29" s="73">
        <f t="shared" si="4"/>
        <v>0</v>
      </c>
      <c r="I29" s="74">
        <f t="shared" si="0"/>
        <v>0</v>
      </c>
      <c r="J29" s="75"/>
      <c r="K29" s="46"/>
      <c r="L29" s="46"/>
      <c r="M29" s="50"/>
      <c r="N29" s="73">
        <f t="shared" si="1"/>
        <v>0</v>
      </c>
      <c r="O29" s="76">
        <f t="shared" si="2"/>
        <v>0</v>
      </c>
    </row>
    <row r="30" spans="1:15" ht="236.4" customHeight="1" x14ac:dyDescent="0.2">
      <c r="A30" s="72">
        <f t="shared" si="3"/>
        <v>6</v>
      </c>
      <c r="B30" s="72">
        <v>10</v>
      </c>
      <c r="C30" s="72" t="s">
        <v>96</v>
      </c>
      <c r="D30" s="72" t="s">
        <v>97</v>
      </c>
      <c r="E30" s="46"/>
      <c r="F30" s="46"/>
      <c r="G30" s="50"/>
      <c r="H30" s="73">
        <f t="shared" si="4"/>
        <v>0</v>
      </c>
      <c r="I30" s="74">
        <f t="shared" si="0"/>
        <v>0</v>
      </c>
      <c r="J30" s="75"/>
      <c r="K30" s="46"/>
      <c r="L30" s="46"/>
      <c r="M30" s="50"/>
      <c r="N30" s="73">
        <f t="shared" si="1"/>
        <v>0</v>
      </c>
      <c r="O30" s="76">
        <f t="shared" si="2"/>
        <v>0</v>
      </c>
    </row>
    <row r="31" spans="1:15" ht="194.4" customHeight="1" x14ac:dyDescent="0.2">
      <c r="A31" s="72">
        <f t="shared" si="3"/>
        <v>7</v>
      </c>
      <c r="B31" s="72">
        <v>10</v>
      </c>
      <c r="C31" s="72" t="s">
        <v>60</v>
      </c>
      <c r="D31" s="72" t="s">
        <v>98</v>
      </c>
      <c r="E31" s="46"/>
      <c r="F31" s="46"/>
      <c r="G31" s="50"/>
      <c r="H31" s="73">
        <f t="shared" si="4"/>
        <v>0</v>
      </c>
      <c r="I31" s="74">
        <f t="shared" si="0"/>
        <v>0</v>
      </c>
      <c r="J31" s="75"/>
      <c r="K31" s="46"/>
      <c r="L31" s="46"/>
      <c r="M31" s="50"/>
      <c r="N31" s="73">
        <f t="shared" si="1"/>
        <v>0</v>
      </c>
      <c r="O31" s="76">
        <f t="shared" si="2"/>
        <v>0</v>
      </c>
    </row>
    <row r="32" spans="1:15" ht="57" customHeight="1" x14ac:dyDescent="0.2">
      <c r="A32" s="72">
        <f t="shared" si="3"/>
        <v>8</v>
      </c>
      <c r="B32" s="72">
        <v>10</v>
      </c>
      <c r="C32" s="72" t="s">
        <v>140</v>
      </c>
      <c r="D32" s="72" t="s">
        <v>99</v>
      </c>
      <c r="E32" s="46"/>
      <c r="F32" s="46"/>
      <c r="G32" s="50"/>
      <c r="H32" s="73">
        <f t="shared" si="4"/>
        <v>0</v>
      </c>
      <c r="I32" s="74">
        <f t="shared" si="0"/>
        <v>0</v>
      </c>
      <c r="J32" s="75"/>
      <c r="K32" s="46"/>
      <c r="L32" s="46"/>
      <c r="M32" s="50"/>
      <c r="N32" s="73">
        <f t="shared" si="1"/>
        <v>0</v>
      </c>
      <c r="O32" s="76">
        <f t="shared" si="2"/>
        <v>0</v>
      </c>
    </row>
    <row r="33" spans="1:15" ht="61.2" customHeight="1" x14ac:dyDescent="0.2">
      <c r="A33" s="72">
        <f t="shared" si="3"/>
        <v>9</v>
      </c>
      <c r="B33" s="72">
        <v>10</v>
      </c>
      <c r="C33" s="72" t="s">
        <v>139</v>
      </c>
      <c r="D33" s="72" t="s">
        <v>100</v>
      </c>
      <c r="E33" s="46"/>
      <c r="F33" s="46"/>
      <c r="G33" s="50"/>
      <c r="H33" s="73">
        <f t="shared" si="4"/>
        <v>0</v>
      </c>
      <c r="I33" s="74">
        <f t="shared" si="0"/>
        <v>0</v>
      </c>
      <c r="J33" s="75"/>
      <c r="K33" s="46"/>
      <c r="L33" s="46"/>
      <c r="M33" s="50"/>
      <c r="N33" s="77">
        <f t="shared" si="1"/>
        <v>0</v>
      </c>
      <c r="O33" s="76">
        <f t="shared" si="2"/>
        <v>0</v>
      </c>
    </row>
    <row r="34" spans="1:15" ht="46.5" customHeight="1" x14ac:dyDescent="0.2">
      <c r="A34" s="72">
        <f>A33+1</f>
        <v>10</v>
      </c>
      <c r="B34" s="72">
        <v>10</v>
      </c>
      <c r="C34" s="72" t="s">
        <v>101</v>
      </c>
      <c r="D34" s="72" t="s">
        <v>102</v>
      </c>
      <c r="E34" s="46"/>
      <c r="F34" s="46"/>
      <c r="G34" s="50"/>
      <c r="H34" s="73">
        <f t="shared" si="4"/>
        <v>0</v>
      </c>
      <c r="I34" s="74">
        <f t="shared" si="0"/>
        <v>0</v>
      </c>
      <c r="J34" s="75"/>
      <c r="K34" s="46"/>
      <c r="L34" s="46"/>
      <c r="M34" s="50"/>
      <c r="N34" s="77">
        <f t="shared" si="1"/>
        <v>0</v>
      </c>
      <c r="O34" s="76">
        <f t="shared" si="2"/>
        <v>0</v>
      </c>
    </row>
    <row r="35" spans="1:15" x14ac:dyDescent="0.2">
      <c r="A35" s="72">
        <f>A34+1</f>
        <v>11</v>
      </c>
      <c r="B35" s="78">
        <v>150</v>
      </c>
      <c r="C35" s="79" t="s">
        <v>103</v>
      </c>
      <c r="D35" s="72" t="s">
        <v>104</v>
      </c>
      <c r="E35" s="46"/>
      <c r="F35" s="46"/>
      <c r="G35" s="50"/>
      <c r="H35" s="73">
        <f t="shared" si="4"/>
        <v>0</v>
      </c>
      <c r="I35" s="74">
        <f t="shared" si="0"/>
        <v>0</v>
      </c>
      <c r="J35" s="75"/>
      <c r="K35" s="46"/>
      <c r="L35" s="46"/>
      <c r="M35" s="50"/>
      <c r="N35" s="77">
        <f t="shared" si="1"/>
        <v>0</v>
      </c>
      <c r="O35" s="76">
        <f t="shared" si="2"/>
        <v>0</v>
      </c>
    </row>
    <row r="36" spans="1:15" x14ac:dyDescent="0.2">
      <c r="A36" s="80">
        <f>A35+1</f>
        <v>12</v>
      </c>
      <c r="B36" s="81">
        <v>150</v>
      </c>
      <c r="C36" s="82" t="s">
        <v>105</v>
      </c>
      <c r="D36" s="80" t="s">
        <v>106</v>
      </c>
      <c r="E36" s="46"/>
      <c r="F36" s="46"/>
      <c r="G36" s="50"/>
      <c r="H36" s="83">
        <f t="shared" si="4"/>
        <v>0</v>
      </c>
      <c r="I36" s="84">
        <f t="shared" si="0"/>
        <v>0</v>
      </c>
      <c r="J36" s="75"/>
      <c r="K36" s="46"/>
      <c r="L36" s="46"/>
      <c r="M36" s="50"/>
      <c r="N36" s="85">
        <f t="shared" si="1"/>
        <v>0</v>
      </c>
      <c r="O36" s="76">
        <f t="shared" si="2"/>
        <v>0</v>
      </c>
    </row>
    <row r="37" spans="1:15" ht="19.2" customHeight="1" thickBot="1" x14ac:dyDescent="0.25">
      <c r="A37" s="72"/>
      <c r="B37" s="86"/>
      <c r="C37" s="79"/>
      <c r="D37" s="72"/>
      <c r="E37" s="87"/>
      <c r="F37" s="73"/>
      <c r="G37" s="88"/>
      <c r="H37" s="73" t="s">
        <v>25</v>
      </c>
      <c r="I37" s="74">
        <f>SUM(I25:I36)</f>
        <v>0</v>
      </c>
      <c r="J37" s="89"/>
      <c r="K37" s="90"/>
      <c r="L37" s="73"/>
      <c r="M37" s="88"/>
      <c r="N37" s="77" t="s">
        <v>25</v>
      </c>
      <c r="O37" s="77">
        <f>SUM(O25:O36)</f>
        <v>0</v>
      </c>
    </row>
    <row r="38" spans="1:15" x14ac:dyDescent="0.2">
      <c r="A38" s="91"/>
      <c r="B38" s="92"/>
      <c r="C38" s="93"/>
      <c r="D38" s="91"/>
      <c r="E38" s="94"/>
      <c r="F38" s="95"/>
      <c r="G38" s="96"/>
      <c r="H38" s="97" t="s">
        <v>79</v>
      </c>
      <c r="I38" s="98">
        <v>0.5</v>
      </c>
      <c r="J38" s="95"/>
      <c r="K38" s="94"/>
      <c r="L38" s="95"/>
      <c r="M38" s="96"/>
      <c r="N38" s="99" t="s">
        <v>79</v>
      </c>
      <c r="O38" s="100">
        <v>0.5</v>
      </c>
    </row>
    <row r="39" spans="1:15" ht="10.8" thickBot="1" x14ac:dyDescent="0.25">
      <c r="A39" s="91"/>
      <c r="B39" s="92"/>
      <c r="C39" s="93"/>
      <c r="D39" s="91"/>
      <c r="E39" s="94"/>
      <c r="F39" s="95"/>
      <c r="G39" s="96"/>
      <c r="H39" s="95"/>
      <c r="I39" s="95"/>
      <c r="J39" s="95"/>
      <c r="K39" s="94"/>
      <c r="L39" s="95"/>
      <c r="M39" s="96"/>
      <c r="N39" s="61"/>
      <c r="O39" s="61"/>
    </row>
    <row r="40" spans="1:15" ht="11.4" x14ac:dyDescent="0.2">
      <c r="A40" s="3"/>
      <c r="B40" s="101" t="s">
        <v>80</v>
      </c>
      <c r="C40" s="101"/>
      <c r="D40" s="102"/>
      <c r="E40" s="103"/>
      <c r="F40" s="3"/>
      <c r="G40" s="3"/>
      <c r="H40" s="3"/>
      <c r="I40" s="3"/>
      <c r="J40" s="3"/>
      <c r="K40" s="3"/>
      <c r="L40" s="3"/>
      <c r="M40" s="3"/>
      <c r="N40" s="3"/>
    </row>
    <row r="41" spans="1:15" ht="11.4" x14ac:dyDescent="0.2">
      <c r="B41" s="104" t="s">
        <v>107</v>
      </c>
      <c r="C41" s="104"/>
      <c r="D41" s="105">
        <f>I37*I38</f>
        <v>0</v>
      </c>
      <c r="E41" s="106"/>
    </row>
    <row r="42" spans="1:15" ht="12" thickBot="1" x14ac:dyDescent="0.25">
      <c r="B42" s="107" t="s">
        <v>108</v>
      </c>
      <c r="C42" s="107"/>
      <c r="D42" s="105">
        <f>O37*O38</f>
        <v>0</v>
      </c>
      <c r="E42" s="106"/>
    </row>
    <row r="43" spans="1:15" ht="12" thickBot="1" x14ac:dyDescent="0.25">
      <c r="B43" s="108" t="s">
        <v>83</v>
      </c>
      <c r="C43" s="108"/>
      <c r="D43" s="109">
        <f>D41+D42</f>
        <v>0</v>
      </c>
      <c r="E43" s="110"/>
    </row>
  </sheetData>
  <sheetProtection algorithmName="SHA-512" hashValue="OAHJL8U2tzxPUjdmlyuNxcGElYSs8W7XW8IvUINeE+e5PoEYt+fr9hytLuU/SDnyopTCpTpEBRniQwFCdkSqSQ==" saltValue="jRgGR9k1zxaGPjJcMGZ26A==" spinCount="100000" sheet="1" objects="1" scenarios="1"/>
  <pageMargins left="0.7" right="0.7" top="0.75" bottom="0.75" header="0.3" footer="0.3"/>
  <pageSetup paperSize="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3DFB5-A512-4A10-88C1-BDBF2433E038}">
  <dimension ref="A1:K41"/>
  <sheetViews>
    <sheetView topLeftCell="A16" workbookViewId="0">
      <selection activeCell="E27" sqref="E27"/>
    </sheetView>
  </sheetViews>
  <sheetFormatPr defaultColWidth="9" defaultRowHeight="10.199999999999999" x14ac:dyDescent="0.2"/>
  <cols>
    <col min="1" max="1" width="11.875" customWidth="1"/>
    <col min="3" max="3" width="61.875" customWidth="1"/>
    <col min="4" max="4" width="33.5" customWidth="1"/>
    <col min="5" max="5" width="15.125" customWidth="1"/>
    <col min="6" max="6" width="14.375" customWidth="1"/>
    <col min="7" max="7" width="17.75" customWidth="1"/>
    <col min="8" max="8" width="14" customWidth="1"/>
  </cols>
  <sheetData>
    <row r="1" spans="1:11" ht="24.6" x14ac:dyDescent="0.2">
      <c r="A1" s="1" t="s">
        <v>0</v>
      </c>
      <c r="B1" s="2"/>
      <c r="C1" s="2"/>
      <c r="D1" s="2"/>
      <c r="E1" s="3"/>
      <c r="F1" s="3"/>
      <c r="G1" s="3"/>
      <c r="H1" s="3"/>
    </row>
    <row r="2" spans="1:11" ht="12.6" x14ac:dyDescent="0.2">
      <c r="A2" s="4" t="s">
        <v>1</v>
      </c>
      <c r="B2" s="2"/>
      <c r="C2" s="2"/>
      <c r="D2" s="2"/>
      <c r="E2" s="3"/>
      <c r="F2" s="3"/>
      <c r="G2" s="3"/>
      <c r="H2" s="3"/>
    </row>
    <row r="3" spans="1:11" ht="11.4" x14ac:dyDescent="0.2">
      <c r="A3" s="57"/>
      <c r="B3" s="58"/>
      <c r="C3" s="58"/>
      <c r="D3" s="59"/>
      <c r="E3" s="3"/>
      <c r="F3" s="3"/>
      <c r="G3" s="3"/>
      <c r="H3" s="3"/>
    </row>
    <row r="4" spans="1:11" ht="17.399999999999999" x14ac:dyDescent="0.2">
      <c r="A4" s="62" t="s">
        <v>109</v>
      </c>
      <c r="B4" s="58"/>
      <c r="C4" s="58"/>
      <c r="D4" s="59"/>
      <c r="E4" s="3"/>
      <c r="F4" s="3"/>
      <c r="G4" s="3"/>
      <c r="H4" s="3"/>
    </row>
    <row r="5" spans="1:11" ht="17.399999999999999" x14ac:dyDescent="0.2">
      <c r="A5" s="62"/>
      <c r="B5" s="58"/>
      <c r="C5" s="58"/>
      <c r="D5" s="59"/>
      <c r="E5" s="3"/>
      <c r="F5" s="3"/>
      <c r="G5" s="3"/>
      <c r="H5" s="3"/>
    </row>
    <row r="6" spans="1:11" s="26" customFormat="1" ht="12.6" x14ac:dyDescent="0.2">
      <c r="A6" s="23" t="s">
        <v>3</v>
      </c>
      <c r="D6" s="27"/>
      <c r="E6" s="28"/>
      <c r="F6" s="29"/>
      <c r="G6" s="28"/>
      <c r="H6" s="30"/>
      <c r="I6" s="30"/>
      <c r="J6" s="30"/>
      <c r="K6" s="29"/>
    </row>
    <row r="7" spans="1:11" s="26" customFormat="1" ht="12.6" x14ac:dyDescent="0.2">
      <c r="A7" s="24" t="s">
        <v>4</v>
      </c>
      <c r="D7" s="27"/>
      <c r="E7" s="28"/>
      <c r="F7" s="29"/>
      <c r="G7" s="28"/>
      <c r="H7" s="30"/>
      <c r="I7" s="30"/>
      <c r="J7" s="30"/>
      <c r="K7" s="29"/>
    </row>
    <row r="8" spans="1:11" s="26" customFormat="1" ht="12.6" x14ac:dyDescent="0.2">
      <c r="A8" s="24" t="s">
        <v>5</v>
      </c>
      <c r="D8" s="27"/>
      <c r="E8" s="28"/>
      <c r="F8" s="29"/>
      <c r="G8" s="28"/>
      <c r="H8" s="30"/>
      <c r="I8" s="30"/>
      <c r="J8" s="30"/>
      <c r="K8" s="29"/>
    </row>
    <row r="9" spans="1:11" s="14" customFormat="1" ht="12.6" x14ac:dyDescent="0.2">
      <c r="A9" s="24" t="s">
        <v>6</v>
      </c>
      <c r="B9" s="6"/>
    </row>
    <row r="10" spans="1:11" s="26" customFormat="1" ht="12.6" x14ac:dyDescent="0.2">
      <c r="A10" s="24"/>
      <c r="D10" s="27"/>
      <c r="E10" s="28"/>
      <c r="F10" s="29"/>
      <c r="G10" s="28"/>
      <c r="H10" s="30"/>
      <c r="I10" s="30"/>
      <c r="J10" s="30"/>
      <c r="K10" s="29"/>
    </row>
    <row r="11" spans="1:11" s="26" customFormat="1" ht="12.6" x14ac:dyDescent="0.2">
      <c r="A11" s="23" t="s">
        <v>7</v>
      </c>
      <c r="D11" s="27"/>
      <c r="E11" s="28"/>
      <c r="F11" s="29"/>
      <c r="G11" s="28"/>
      <c r="H11" s="30"/>
      <c r="I11" s="30"/>
      <c r="J11" s="30"/>
      <c r="K11" s="29"/>
    </row>
    <row r="12" spans="1:11" s="26" customFormat="1" ht="12.6" x14ac:dyDescent="0.2">
      <c r="A12" s="24" t="s">
        <v>8</v>
      </c>
      <c r="D12" s="27"/>
      <c r="E12" s="28"/>
      <c r="F12" s="29"/>
      <c r="G12" s="28"/>
      <c r="H12" s="30"/>
      <c r="I12" s="30"/>
      <c r="J12" s="30"/>
      <c r="K12" s="29"/>
    </row>
    <row r="13" spans="1:11" s="26" customFormat="1" ht="12.6" x14ac:dyDescent="0.2">
      <c r="A13" s="24" t="s">
        <v>9</v>
      </c>
      <c r="D13" s="27"/>
      <c r="E13" s="28"/>
      <c r="F13" s="29"/>
      <c r="G13" s="28"/>
      <c r="H13" s="30"/>
      <c r="I13" s="30"/>
      <c r="J13" s="30"/>
      <c r="K13" s="29"/>
    </row>
    <row r="14" spans="1:11" s="26" customFormat="1" ht="12.6" x14ac:dyDescent="0.2">
      <c r="A14" s="24" t="s">
        <v>10</v>
      </c>
      <c r="D14" s="27"/>
      <c r="E14" s="28"/>
      <c r="F14" s="29"/>
      <c r="G14" s="28"/>
      <c r="H14" s="30"/>
      <c r="I14" s="30"/>
      <c r="J14" s="30"/>
      <c r="K14" s="29"/>
    </row>
    <row r="15" spans="1:11" s="26" customFormat="1" ht="12.6" x14ac:dyDescent="0.2">
      <c r="A15" s="24" t="s">
        <v>58</v>
      </c>
      <c r="D15" s="27"/>
      <c r="E15" s="28"/>
      <c r="F15" s="29"/>
      <c r="G15" s="28"/>
      <c r="H15" s="30"/>
      <c r="I15" s="30"/>
      <c r="J15" s="30"/>
      <c r="K15" s="29"/>
    </row>
    <row r="16" spans="1:11" s="26" customFormat="1" ht="12.6" x14ac:dyDescent="0.2">
      <c r="A16" s="24" t="s">
        <v>59</v>
      </c>
      <c r="D16" s="27"/>
      <c r="E16" s="28"/>
      <c r="F16" s="29"/>
      <c r="G16" s="28"/>
      <c r="H16" s="30"/>
      <c r="I16" s="30"/>
      <c r="J16" s="30"/>
      <c r="K16" s="29"/>
    </row>
    <row r="17" spans="1:11" s="26" customFormat="1" ht="12.6" x14ac:dyDescent="0.2">
      <c r="A17" s="24" t="s">
        <v>13</v>
      </c>
      <c r="D17" s="27"/>
      <c r="E17" s="28"/>
      <c r="F17" s="29"/>
      <c r="G17" s="28"/>
      <c r="H17" s="30"/>
      <c r="I17" s="30"/>
      <c r="J17" s="30"/>
      <c r="K17" s="29"/>
    </row>
    <row r="18" spans="1:11" s="26" customFormat="1" ht="12.6" x14ac:dyDescent="0.2">
      <c r="A18" s="25" t="s">
        <v>14</v>
      </c>
      <c r="D18" s="27"/>
      <c r="E18" s="28"/>
      <c r="F18" s="29"/>
      <c r="G18" s="28"/>
      <c r="H18" s="30"/>
      <c r="I18" s="30"/>
      <c r="J18" s="30"/>
      <c r="K18" s="29"/>
    </row>
    <row r="19" spans="1:11" s="26" customFormat="1" ht="12.6" x14ac:dyDescent="0.2">
      <c r="A19" s="24" t="s">
        <v>15</v>
      </c>
      <c r="D19" s="27"/>
      <c r="E19" s="28"/>
      <c r="F19" s="29"/>
      <c r="G19" s="28"/>
      <c r="H19" s="30"/>
      <c r="I19" s="30"/>
      <c r="J19" s="30"/>
      <c r="K19" s="29"/>
    </row>
    <row r="20" spans="1:11" s="26" customFormat="1" ht="12.6" x14ac:dyDescent="0.2">
      <c r="A20" s="24"/>
      <c r="D20" s="27"/>
      <c r="E20" s="28"/>
      <c r="F20" s="29"/>
      <c r="G20" s="28"/>
      <c r="H20" s="30"/>
      <c r="I20" s="30"/>
      <c r="J20" s="30"/>
      <c r="K20" s="29"/>
    </row>
    <row r="21" spans="1:11" s="26" customFormat="1" ht="12.6" x14ac:dyDescent="0.2">
      <c r="A21" s="24" t="s">
        <v>16</v>
      </c>
      <c r="D21" s="27"/>
      <c r="E21" s="28"/>
      <c r="F21" s="29"/>
      <c r="G21" s="28"/>
      <c r="H21" s="30"/>
      <c r="I21" s="30"/>
      <c r="J21" s="30"/>
      <c r="K21" s="29"/>
    </row>
    <row r="22" spans="1:11" ht="15" thickBot="1" x14ac:dyDescent="0.25">
      <c r="A22" s="3"/>
      <c r="B22" s="170"/>
      <c r="C22" s="3"/>
      <c r="D22" s="91"/>
      <c r="E22" s="3"/>
      <c r="F22" s="3"/>
      <c r="G22" s="3"/>
      <c r="H22" s="3"/>
    </row>
    <row r="23" spans="1:11" ht="22.8" x14ac:dyDescent="0.2">
      <c r="A23" s="65" t="s">
        <v>17</v>
      </c>
      <c r="B23" s="65" t="s">
        <v>18</v>
      </c>
      <c r="C23" s="166" t="s">
        <v>19</v>
      </c>
      <c r="D23" s="66" t="s">
        <v>20</v>
      </c>
      <c r="E23" s="68" t="s">
        <v>110</v>
      </c>
      <c r="F23" s="69" t="s">
        <v>23</v>
      </c>
      <c r="G23" s="68" t="s">
        <v>111</v>
      </c>
      <c r="H23" s="71" t="s">
        <v>25</v>
      </c>
    </row>
    <row r="24" spans="1:11" ht="13.2" x14ac:dyDescent="0.2">
      <c r="A24" s="133">
        <v>1</v>
      </c>
      <c r="B24" s="78">
        <v>100</v>
      </c>
      <c r="C24" s="173" t="s">
        <v>112</v>
      </c>
      <c r="D24" s="134" t="s">
        <v>113</v>
      </c>
      <c r="E24" s="8">
        <v>0</v>
      </c>
      <c r="F24" s="9"/>
      <c r="G24" s="73">
        <f t="shared" ref="G24:G37" si="0">E24*(1-F24)</f>
        <v>0</v>
      </c>
      <c r="H24" s="76">
        <f t="shared" ref="H24:H37" si="1">G24*B24</f>
        <v>0</v>
      </c>
    </row>
    <row r="25" spans="1:11" ht="13.2" x14ac:dyDescent="0.2">
      <c r="A25" s="133">
        <v>2</v>
      </c>
      <c r="B25" s="78">
        <v>100</v>
      </c>
      <c r="C25" s="173" t="s">
        <v>114</v>
      </c>
      <c r="D25" s="134" t="s">
        <v>113</v>
      </c>
      <c r="E25" s="8">
        <v>0</v>
      </c>
      <c r="F25" s="9"/>
      <c r="G25" s="73">
        <f t="shared" si="0"/>
        <v>0</v>
      </c>
      <c r="H25" s="76">
        <f>G25*B25</f>
        <v>0</v>
      </c>
    </row>
    <row r="26" spans="1:11" ht="13.2" x14ac:dyDescent="0.2">
      <c r="A26" s="133">
        <v>3</v>
      </c>
      <c r="B26" s="78">
        <v>50</v>
      </c>
      <c r="C26" s="173" t="s">
        <v>115</v>
      </c>
      <c r="D26" s="134" t="s">
        <v>116</v>
      </c>
      <c r="E26" s="8">
        <v>0</v>
      </c>
      <c r="F26" s="9"/>
      <c r="G26" s="73">
        <f t="shared" si="0"/>
        <v>0</v>
      </c>
      <c r="H26" s="76">
        <f t="shared" si="1"/>
        <v>0</v>
      </c>
    </row>
    <row r="27" spans="1:11" ht="13.2" x14ac:dyDescent="0.2">
      <c r="A27" s="133">
        <v>4</v>
      </c>
      <c r="B27" s="78">
        <v>100</v>
      </c>
      <c r="C27" s="173" t="s">
        <v>115</v>
      </c>
      <c r="D27" s="134" t="s">
        <v>117</v>
      </c>
      <c r="E27" s="8"/>
      <c r="F27" s="9"/>
      <c r="G27" s="73">
        <f t="shared" si="0"/>
        <v>0</v>
      </c>
      <c r="H27" s="76">
        <f>G27*B27</f>
        <v>0</v>
      </c>
    </row>
    <row r="28" spans="1:11" ht="13.2" x14ac:dyDescent="0.2">
      <c r="A28" s="133">
        <v>5</v>
      </c>
      <c r="B28" s="78">
        <v>20</v>
      </c>
      <c r="C28" s="173" t="s">
        <v>118</v>
      </c>
      <c r="D28" s="134" t="s">
        <v>116</v>
      </c>
      <c r="E28" s="8"/>
      <c r="F28" s="9"/>
      <c r="G28" s="73">
        <f t="shared" si="0"/>
        <v>0</v>
      </c>
      <c r="H28" s="76">
        <f t="shared" si="1"/>
        <v>0</v>
      </c>
    </row>
    <row r="29" spans="1:11" ht="13.2" x14ac:dyDescent="0.2">
      <c r="A29" s="133">
        <v>6</v>
      </c>
      <c r="B29" s="78">
        <v>50</v>
      </c>
      <c r="C29" s="173" t="s">
        <v>118</v>
      </c>
      <c r="D29" s="134" t="s">
        <v>117</v>
      </c>
      <c r="E29" s="8"/>
      <c r="F29" s="9"/>
      <c r="G29" s="73">
        <f t="shared" si="0"/>
        <v>0</v>
      </c>
      <c r="H29" s="76">
        <f t="shared" si="1"/>
        <v>0</v>
      </c>
    </row>
    <row r="30" spans="1:11" ht="13.2" x14ac:dyDescent="0.2">
      <c r="A30" s="133">
        <v>7</v>
      </c>
      <c r="B30" s="78">
        <v>100</v>
      </c>
      <c r="C30" s="173" t="s">
        <v>119</v>
      </c>
      <c r="D30" s="134" t="s">
        <v>116</v>
      </c>
      <c r="E30" s="8"/>
      <c r="F30" s="9"/>
      <c r="G30" s="73">
        <f t="shared" si="0"/>
        <v>0</v>
      </c>
      <c r="H30" s="76">
        <f>G30*B30</f>
        <v>0</v>
      </c>
    </row>
    <row r="31" spans="1:11" ht="13.2" x14ac:dyDescent="0.2">
      <c r="A31" s="133">
        <v>8</v>
      </c>
      <c r="B31" s="78">
        <v>100</v>
      </c>
      <c r="C31" s="173" t="s">
        <v>119</v>
      </c>
      <c r="D31" s="134" t="s">
        <v>117</v>
      </c>
      <c r="E31" s="8"/>
      <c r="F31" s="9"/>
      <c r="G31" s="73">
        <f t="shared" si="0"/>
        <v>0</v>
      </c>
      <c r="H31" s="76">
        <f t="shared" si="1"/>
        <v>0</v>
      </c>
    </row>
    <row r="32" spans="1:11" ht="13.2" x14ac:dyDescent="0.2">
      <c r="A32" s="133">
        <v>9</v>
      </c>
      <c r="B32" s="78">
        <v>50</v>
      </c>
      <c r="C32" s="173" t="s">
        <v>120</v>
      </c>
      <c r="D32" s="134" t="s">
        <v>116</v>
      </c>
      <c r="E32" s="8"/>
      <c r="F32" s="9"/>
      <c r="G32" s="73">
        <f t="shared" si="0"/>
        <v>0</v>
      </c>
      <c r="H32" s="76">
        <f t="shared" si="1"/>
        <v>0</v>
      </c>
    </row>
    <row r="33" spans="1:8" ht="13.2" x14ac:dyDescent="0.2">
      <c r="A33" s="133">
        <v>10</v>
      </c>
      <c r="B33" s="78">
        <v>100</v>
      </c>
      <c r="C33" s="173" t="s">
        <v>120</v>
      </c>
      <c r="D33" s="134" t="s">
        <v>117</v>
      </c>
      <c r="E33" s="8"/>
      <c r="F33" s="9"/>
      <c r="G33" s="73">
        <f t="shared" si="0"/>
        <v>0</v>
      </c>
      <c r="H33" s="76">
        <f t="shared" si="1"/>
        <v>0</v>
      </c>
    </row>
    <row r="34" spans="1:8" ht="13.2" x14ac:dyDescent="0.2">
      <c r="A34" s="133">
        <v>11</v>
      </c>
      <c r="B34" s="78">
        <v>20</v>
      </c>
      <c r="C34" s="173" t="s">
        <v>121</v>
      </c>
      <c r="D34" s="134" t="s">
        <v>116</v>
      </c>
      <c r="E34" s="8"/>
      <c r="F34" s="9"/>
      <c r="G34" s="73">
        <f>E34*(1-F34)</f>
        <v>0</v>
      </c>
      <c r="H34" s="76">
        <f>G34*B34</f>
        <v>0</v>
      </c>
    </row>
    <row r="35" spans="1:8" ht="13.2" x14ac:dyDescent="0.2">
      <c r="A35" s="133">
        <v>12</v>
      </c>
      <c r="B35" s="78">
        <v>100</v>
      </c>
      <c r="C35" s="173" t="s">
        <v>121</v>
      </c>
      <c r="D35" s="134" t="s">
        <v>117</v>
      </c>
      <c r="E35" s="8"/>
      <c r="F35" s="9"/>
      <c r="G35" s="73">
        <f>E35*(1-F35)</f>
        <v>0</v>
      </c>
      <c r="H35" s="76">
        <f>G35*B35</f>
        <v>0</v>
      </c>
    </row>
    <row r="36" spans="1:8" ht="13.2" x14ac:dyDescent="0.2">
      <c r="A36" s="133">
        <v>13</v>
      </c>
      <c r="B36" s="78">
        <v>100</v>
      </c>
      <c r="C36" s="173" t="s">
        <v>137</v>
      </c>
      <c r="D36" s="134" t="s">
        <v>122</v>
      </c>
      <c r="E36" s="8"/>
      <c r="F36" s="9"/>
      <c r="G36" s="73">
        <f t="shared" si="0"/>
        <v>0</v>
      </c>
      <c r="H36" s="76">
        <f t="shared" si="1"/>
        <v>0</v>
      </c>
    </row>
    <row r="37" spans="1:8" ht="13.8" thickBot="1" x14ac:dyDescent="0.25">
      <c r="A37" s="133">
        <v>14</v>
      </c>
      <c r="B37" s="78">
        <v>100</v>
      </c>
      <c r="C37" s="173" t="s">
        <v>138</v>
      </c>
      <c r="D37" s="134" t="s">
        <v>122</v>
      </c>
      <c r="E37" s="8"/>
      <c r="F37" s="9"/>
      <c r="G37" s="73">
        <f t="shared" si="0"/>
        <v>0</v>
      </c>
      <c r="H37" s="76">
        <f t="shared" si="1"/>
        <v>0</v>
      </c>
    </row>
    <row r="38" spans="1:8" ht="14.4" x14ac:dyDescent="0.2">
      <c r="A38" s="144"/>
      <c r="B38" s="145"/>
      <c r="C38" s="146"/>
      <c r="D38" s="146"/>
      <c r="E38" s="148"/>
      <c r="F38" s="151"/>
      <c r="G38" s="152" t="s">
        <v>25</v>
      </c>
      <c r="H38" s="13">
        <f>SUM(H24:H37)</f>
        <v>0</v>
      </c>
    </row>
    <row r="39" spans="1:8" x14ac:dyDescent="0.2">
      <c r="A39" s="3"/>
      <c r="B39" s="3"/>
      <c r="C39" s="3"/>
      <c r="D39" s="3"/>
      <c r="E39" s="3"/>
      <c r="F39" s="3"/>
      <c r="G39" s="3"/>
      <c r="H39" s="3"/>
    </row>
    <row r="40" spans="1:8" ht="10.8" thickBot="1" x14ac:dyDescent="0.25"/>
    <row r="41" spans="1:8" ht="18" thickBot="1" x14ac:dyDescent="0.25">
      <c r="C41" s="162" t="s">
        <v>123</v>
      </c>
      <c r="D41" s="163">
        <f>H38</f>
        <v>0</v>
      </c>
    </row>
  </sheetData>
  <sheetProtection algorithmName="SHA-512" hashValue="2XBsmXQ9YI+d8qnYkjeSzQe7zhLiA6QDnHvRBLECicp1XmuwSfOYex1+OQkrUyFinQmMdnDOjzN8cyxuHNfa5Q==" saltValue="yiWKNK1i32dmopYlXr9xu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29697-8BFD-4076-8761-30ABAB46776F}">
  <dimension ref="A1:K45"/>
  <sheetViews>
    <sheetView topLeftCell="A12" workbookViewId="0">
      <selection activeCell="L39" sqref="L39"/>
    </sheetView>
  </sheetViews>
  <sheetFormatPr defaultRowHeight="10.199999999999999" x14ac:dyDescent="0.2"/>
  <cols>
    <col min="1" max="1" width="37.375" customWidth="1"/>
    <col min="2" max="2" width="33.625" customWidth="1"/>
  </cols>
  <sheetData>
    <row r="1" spans="1:11" ht="24.6" x14ac:dyDescent="0.2">
      <c r="A1" s="1" t="s">
        <v>0</v>
      </c>
      <c r="B1" s="2"/>
      <c r="C1" s="2"/>
      <c r="D1" s="2"/>
      <c r="E1" s="3"/>
      <c r="F1" s="3"/>
      <c r="G1" s="3"/>
      <c r="H1" s="3"/>
    </row>
    <row r="2" spans="1:11" ht="12.6" x14ac:dyDescent="0.2">
      <c r="A2" s="4" t="s">
        <v>1</v>
      </c>
      <c r="B2" s="2"/>
      <c r="C2" s="2"/>
      <c r="D2" s="2"/>
      <c r="E2" s="3"/>
      <c r="F2" s="3"/>
      <c r="G2" s="3"/>
      <c r="H2" s="3"/>
    </row>
    <row r="4" spans="1:11" ht="17.399999999999999" x14ac:dyDescent="0.3">
      <c r="A4" s="43" t="s">
        <v>124</v>
      </c>
    </row>
    <row r="6" spans="1:11" s="26" customFormat="1" ht="12.6" x14ac:dyDescent="0.2">
      <c r="A6" s="23" t="s">
        <v>3</v>
      </c>
      <c r="D6" s="27"/>
      <c r="E6" s="28"/>
      <c r="F6" s="29"/>
      <c r="G6" s="28"/>
      <c r="H6" s="30"/>
      <c r="I6" s="30"/>
      <c r="J6" s="30"/>
      <c r="K6" s="29"/>
    </row>
    <row r="7" spans="1:11" s="26" customFormat="1" ht="12.6" x14ac:dyDescent="0.2">
      <c r="A7" s="24" t="s">
        <v>4</v>
      </c>
      <c r="D7" s="27"/>
      <c r="E7" s="28"/>
      <c r="F7" s="29"/>
      <c r="G7" s="28"/>
      <c r="H7" s="30"/>
      <c r="I7" s="30"/>
      <c r="J7" s="30"/>
      <c r="K7" s="29"/>
    </row>
    <row r="8" spans="1:11" s="26" customFormat="1" ht="12.6" x14ac:dyDescent="0.2">
      <c r="A8" s="24" t="s">
        <v>5</v>
      </c>
      <c r="D8" s="27"/>
      <c r="E8" s="28"/>
      <c r="F8" s="29"/>
      <c r="G8" s="28"/>
      <c r="H8" s="30"/>
      <c r="I8" s="30"/>
      <c r="J8" s="30"/>
      <c r="K8" s="29"/>
    </row>
    <row r="9" spans="1:11" s="14" customFormat="1" ht="12.6" x14ac:dyDescent="0.2">
      <c r="A9" s="24" t="s">
        <v>6</v>
      </c>
      <c r="B9" s="6"/>
    </row>
    <row r="10" spans="1:11" s="26" customFormat="1" ht="12.6" x14ac:dyDescent="0.2">
      <c r="A10" s="24"/>
      <c r="D10" s="27"/>
      <c r="E10" s="28"/>
      <c r="F10" s="29"/>
      <c r="G10" s="28"/>
      <c r="H10" s="30"/>
      <c r="I10" s="30"/>
      <c r="J10" s="30"/>
      <c r="K10" s="29"/>
    </row>
    <row r="11" spans="1:11" s="26" customFormat="1" ht="12.6" x14ac:dyDescent="0.2">
      <c r="A11" s="23" t="s">
        <v>7</v>
      </c>
      <c r="D11" s="27"/>
      <c r="E11" s="28"/>
      <c r="F11" s="29"/>
      <c r="G11" s="28"/>
      <c r="H11" s="30"/>
      <c r="I11" s="30"/>
      <c r="J11" s="30"/>
      <c r="K11" s="29"/>
    </row>
    <row r="12" spans="1:11" s="26" customFormat="1" ht="12.6" x14ac:dyDescent="0.2">
      <c r="A12" s="24" t="s">
        <v>8</v>
      </c>
      <c r="D12" s="27"/>
      <c r="E12" s="28"/>
      <c r="F12" s="29"/>
      <c r="G12" s="28"/>
      <c r="H12" s="30"/>
      <c r="I12" s="30"/>
      <c r="J12" s="30"/>
      <c r="K12" s="29"/>
    </row>
    <row r="13" spans="1:11" s="26" customFormat="1" ht="12.6" x14ac:dyDescent="0.2">
      <c r="A13" s="24" t="s">
        <v>9</v>
      </c>
      <c r="D13" s="27"/>
      <c r="E13" s="28"/>
      <c r="F13" s="29"/>
      <c r="G13" s="28"/>
      <c r="H13" s="30"/>
      <c r="I13" s="30"/>
      <c r="J13" s="30"/>
      <c r="K13" s="29"/>
    </row>
    <row r="14" spans="1:11" s="26" customFormat="1" ht="12.6" x14ac:dyDescent="0.2">
      <c r="A14" s="24" t="s">
        <v>10</v>
      </c>
      <c r="D14" s="27"/>
      <c r="E14" s="28"/>
      <c r="F14" s="29"/>
      <c r="G14" s="28"/>
      <c r="H14" s="30"/>
      <c r="I14" s="30"/>
      <c r="J14" s="30"/>
      <c r="K14" s="29"/>
    </row>
    <row r="15" spans="1:11" s="26" customFormat="1" ht="12.6" x14ac:dyDescent="0.2">
      <c r="A15" s="24" t="s">
        <v>58</v>
      </c>
      <c r="D15" s="27"/>
      <c r="E15" s="28"/>
      <c r="F15" s="29"/>
      <c r="G15" s="28"/>
      <c r="H15" s="30"/>
      <c r="I15" s="30"/>
      <c r="J15" s="30"/>
      <c r="K15" s="29"/>
    </row>
    <row r="16" spans="1:11" s="26" customFormat="1" ht="12.6" x14ac:dyDescent="0.2">
      <c r="A16" s="24" t="s">
        <v>12</v>
      </c>
      <c r="D16" s="27"/>
      <c r="E16" s="28"/>
      <c r="F16" s="29"/>
      <c r="G16" s="28"/>
      <c r="H16" s="30"/>
      <c r="I16" s="30"/>
      <c r="J16" s="30"/>
      <c r="K16" s="29"/>
    </row>
    <row r="17" spans="1:11" s="26" customFormat="1" ht="12.6" x14ac:dyDescent="0.2">
      <c r="A17" s="24" t="s">
        <v>13</v>
      </c>
      <c r="D17" s="27"/>
      <c r="E17" s="28"/>
      <c r="F17" s="29"/>
      <c r="G17" s="28"/>
      <c r="H17" s="30"/>
      <c r="I17" s="30"/>
      <c r="J17" s="30"/>
      <c r="K17" s="29"/>
    </row>
    <row r="18" spans="1:11" s="26" customFormat="1" ht="12.6" x14ac:dyDescent="0.2">
      <c r="A18" s="25" t="s">
        <v>14</v>
      </c>
      <c r="D18" s="27"/>
      <c r="E18" s="28"/>
      <c r="F18" s="29"/>
      <c r="G18" s="28"/>
      <c r="H18" s="30"/>
      <c r="I18" s="30"/>
      <c r="J18" s="30"/>
      <c r="K18" s="29"/>
    </row>
    <row r="19" spans="1:11" s="26" customFormat="1" ht="12.6" x14ac:dyDescent="0.2">
      <c r="A19" s="24" t="s">
        <v>15</v>
      </c>
      <c r="D19" s="27"/>
      <c r="E19" s="28"/>
      <c r="F19" s="29"/>
      <c r="G19" s="28"/>
      <c r="H19" s="30"/>
      <c r="I19" s="30"/>
      <c r="J19" s="30"/>
      <c r="K19" s="29"/>
    </row>
    <row r="20" spans="1:11" s="26" customFormat="1" ht="12.6" x14ac:dyDescent="0.2">
      <c r="A20" s="24"/>
      <c r="D20" s="27"/>
      <c r="E20" s="28"/>
      <c r="F20" s="29"/>
      <c r="G20" s="28"/>
      <c r="H20" s="30"/>
      <c r="I20" s="30"/>
      <c r="J20" s="30"/>
      <c r="K20" s="29"/>
    </row>
    <row r="21" spans="1:11" s="26" customFormat="1" ht="12.6" x14ac:dyDescent="0.2">
      <c r="A21" s="24" t="s">
        <v>16</v>
      </c>
      <c r="D21" s="27"/>
      <c r="E21" s="28"/>
      <c r="F21" s="29"/>
      <c r="G21" s="28"/>
      <c r="H21" s="30"/>
      <c r="I21" s="30"/>
      <c r="J21" s="30"/>
      <c r="K21" s="29"/>
    </row>
    <row r="23" spans="1:11" ht="12.6" x14ac:dyDescent="0.2">
      <c r="A23" s="18" t="s">
        <v>145</v>
      </c>
      <c r="B23" s="19">
        <f>'Inrichting Plaza'!E49</f>
        <v>0</v>
      </c>
    </row>
    <row r="24" spans="1:11" ht="12.6" x14ac:dyDescent="0.2">
      <c r="A24" s="20" t="s">
        <v>144</v>
      </c>
      <c r="B24" s="31">
        <f>'Meubilair SSC-ONS'!G32</f>
        <v>0</v>
      </c>
      <c r="C24" s="15"/>
      <c r="D24" s="15"/>
      <c r="E24" s="16"/>
    </row>
    <row r="25" spans="1:11" ht="12.6" x14ac:dyDescent="0.2">
      <c r="A25" s="20" t="s">
        <v>83</v>
      </c>
      <c r="B25" s="31">
        <f>Thuiswerkplek!F45</f>
        <v>0</v>
      </c>
      <c r="C25" s="15"/>
      <c r="D25" s="15"/>
      <c r="E25" s="17"/>
    </row>
    <row r="26" spans="1:11" ht="12.6" x14ac:dyDescent="0.2">
      <c r="A26" s="32" t="s">
        <v>125</v>
      </c>
      <c r="B26" s="33">
        <f>'Overig '!D43</f>
        <v>0</v>
      </c>
    </row>
    <row r="27" spans="1:11" ht="13.2" thickBot="1" x14ac:dyDescent="0.25">
      <c r="A27" s="34" t="s">
        <v>123</v>
      </c>
      <c r="B27" s="35">
        <f>'Service en onderhoud'!D41</f>
        <v>0</v>
      </c>
    </row>
    <row r="28" spans="1:11" ht="13.2" thickBot="1" x14ac:dyDescent="0.25">
      <c r="A28" s="36" t="s">
        <v>126</v>
      </c>
      <c r="B28" s="37">
        <f>SUM(B23:B27)</f>
        <v>0</v>
      </c>
    </row>
    <row r="29" spans="1:11" ht="12.6" x14ac:dyDescent="0.2">
      <c r="A29" s="47"/>
      <c r="B29" s="48"/>
    </row>
    <row r="30" spans="1:11" ht="13.2" x14ac:dyDescent="0.2">
      <c r="A30" s="49" t="s">
        <v>127</v>
      </c>
      <c r="B30" s="48"/>
    </row>
    <row r="31" spans="1:11" ht="13.2" x14ac:dyDescent="0.2">
      <c r="A31" s="49" t="s">
        <v>128</v>
      </c>
    </row>
    <row r="33" spans="1:5" ht="10.8" thickBot="1" x14ac:dyDescent="0.25"/>
    <row r="34" spans="1:5" ht="14.4" x14ac:dyDescent="0.2">
      <c r="A34" s="38" t="s">
        <v>129</v>
      </c>
      <c r="B34" s="186"/>
      <c r="C34" s="186"/>
      <c r="D34" s="186"/>
      <c r="E34" s="187"/>
    </row>
    <row r="35" spans="1:5" x14ac:dyDescent="0.2">
      <c r="A35" s="39"/>
      <c r="B35" s="174"/>
      <c r="C35" s="174"/>
      <c r="D35" s="175"/>
      <c r="E35" s="176"/>
    </row>
    <row r="36" spans="1:5" ht="14.4" x14ac:dyDescent="0.3">
      <c r="A36" s="40" t="s">
        <v>130</v>
      </c>
      <c r="B36" s="188"/>
      <c r="C36" s="188"/>
      <c r="D36" s="188"/>
      <c r="E36" s="189"/>
    </row>
    <row r="37" spans="1:5" x14ac:dyDescent="0.2">
      <c r="A37" s="39"/>
      <c r="B37" s="175"/>
      <c r="C37" s="174"/>
      <c r="D37" s="175"/>
      <c r="E37" s="176"/>
    </row>
    <row r="38" spans="1:5" ht="14.4" x14ac:dyDescent="0.3">
      <c r="A38" s="40" t="s">
        <v>131</v>
      </c>
      <c r="B38" s="188"/>
      <c r="C38" s="188"/>
      <c r="D38" s="188"/>
      <c r="E38" s="189"/>
    </row>
    <row r="39" spans="1:5" x14ac:dyDescent="0.2">
      <c r="A39" s="39"/>
      <c r="B39" s="175"/>
      <c r="C39" s="174"/>
      <c r="D39" s="175"/>
      <c r="E39" s="176"/>
    </row>
    <row r="40" spans="1:5" ht="14.4" x14ac:dyDescent="0.3">
      <c r="A40" s="40" t="s">
        <v>132</v>
      </c>
      <c r="B40" s="188"/>
      <c r="C40" s="188"/>
      <c r="D40" s="188"/>
      <c r="E40" s="189"/>
    </row>
    <row r="41" spans="1:5" x14ac:dyDescent="0.2">
      <c r="A41" s="39"/>
      <c r="B41" s="175"/>
      <c r="C41" s="174"/>
      <c r="D41" s="175"/>
      <c r="E41" s="176"/>
    </row>
    <row r="42" spans="1:5" ht="14.4" x14ac:dyDescent="0.3">
      <c r="A42" s="40" t="s">
        <v>133</v>
      </c>
      <c r="B42" s="188"/>
      <c r="C42" s="188"/>
      <c r="D42" s="188"/>
      <c r="E42" s="189"/>
    </row>
    <row r="43" spans="1:5" ht="11.4" customHeight="1" x14ac:dyDescent="0.2">
      <c r="A43" s="39"/>
      <c r="B43" s="188"/>
      <c r="C43" s="188"/>
      <c r="D43" s="188"/>
      <c r="E43" s="189"/>
    </row>
    <row r="44" spans="1:5" ht="11.4" customHeight="1" x14ac:dyDescent="0.2">
      <c r="A44" s="41"/>
      <c r="B44" s="188"/>
      <c r="C44" s="188"/>
      <c r="D44" s="188"/>
      <c r="E44" s="189"/>
    </row>
    <row r="45" spans="1:5" ht="10.8" thickBot="1" x14ac:dyDescent="0.25">
      <c r="A45" s="42"/>
      <c r="B45" s="190"/>
      <c r="C45" s="190"/>
      <c r="D45" s="190"/>
      <c r="E45" s="191"/>
    </row>
  </sheetData>
  <sheetProtection algorithmName="SHA-512" hashValue="0ooIX3y42p2NmxhQuVL6WQyvg9K89dXlOhl89REQw5BgLHGrfUx/1sRvcondrv0NYNfZq5eLARHvLk0btZTfSQ==" saltValue="mbpLMxqqdOLUfQPOPbLlXQ==" spinCount="100000" sheet="1" objects="1" scenarios="1"/>
  <mergeCells count="5">
    <mergeCell ref="B34:E34"/>
    <mergeCell ref="B36:E36"/>
    <mergeCell ref="B38:E38"/>
    <mergeCell ref="B40:E40"/>
    <mergeCell ref="B42:E4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RCUS45HN67DU-974321440-324996</_dlc_DocId>
    <_dlc_DocIdUrl xmlns="558c601a-c172-4142-980b-33deeaa1e95d">
      <Url>https://sscons.sharepoint.com/sites/ORG-IC/_layouts/15/DocIdRedir.aspx?ID=RCUS45HN67DU-974321440-324996</Url>
      <Description>RCUS45HN67DU-974321440-324996</Description>
    </_dlc_DocIdUrl>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F0D433-DDA5-4560-97A7-38C1D27BF9DE}">
  <ds:schemaRefs>
    <ds:schemaRef ds:uri="http://schemas.microsoft.com/sharepoint/events"/>
  </ds:schemaRefs>
</ds:datastoreItem>
</file>

<file path=customXml/itemProps2.xml><?xml version="1.0" encoding="utf-8"?>
<ds:datastoreItem xmlns:ds="http://schemas.openxmlformats.org/officeDocument/2006/customXml" ds:itemID="{DEDC2224-4A1E-4011-A789-BBC0185D3F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78B38F-A560-4AD9-9365-ED208946C9FE}">
  <ds:schemaRefs>
    <ds:schemaRef ds:uri="http://purl.org/dc/elements/1.1/"/>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3d285abd-41e3-414d-89a0-903c8e3e25d6"/>
    <ds:schemaRef ds:uri="2d50a386-621f-4b43-8970-b35c506a096a"/>
    <ds:schemaRef ds:uri="http://www.w3.org/XML/1998/namespace"/>
    <ds:schemaRef ds:uri="http://purl.org/dc/dcmitype/"/>
    <ds:schemaRef ds:uri="558c601a-c172-4142-980b-33deeaa1e95d"/>
    <ds:schemaRef ds:uri="128ee3f7-829e-4555-9a1a-4c53ac6fd304"/>
  </ds:schemaRefs>
</ds:datastoreItem>
</file>

<file path=customXml/itemProps4.xml><?xml version="1.0" encoding="utf-8"?>
<ds:datastoreItem xmlns:ds="http://schemas.openxmlformats.org/officeDocument/2006/customXml" ds:itemID="{4B22F1AC-6EB9-40E6-A68C-F7642CC68C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Inrichting Plaza</vt:lpstr>
      <vt:lpstr>Meubilair SSC-ONS</vt:lpstr>
      <vt:lpstr>Thuiswerkplek</vt:lpstr>
      <vt:lpstr>Overig </vt:lpstr>
      <vt:lpstr>Service en onderhoud</vt:lpstr>
      <vt:lpstr>Totaal inschrijfprijs</vt:lpstr>
    </vt:vector>
  </TitlesOfParts>
  <Manager/>
  <Company>Provincie Overijssel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Provincie Overijssel</dc:creator>
  <cp:keywords/>
  <dc:description/>
  <cp:lastModifiedBy>Astrid Ekker</cp:lastModifiedBy>
  <cp:revision/>
  <dcterms:created xsi:type="dcterms:W3CDTF">2021-02-08T15:20:03Z</dcterms:created>
  <dcterms:modified xsi:type="dcterms:W3CDTF">2025-03-17T09:01:55Z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7c1374-3856-4efe-8a20-c736d592c69d_Enabled">
    <vt:lpwstr>true</vt:lpwstr>
  </property>
  <property fmtid="{D5CDD505-2E9C-101B-9397-08002B2CF9AE}" pid="3" name="MSIP_Label_1f7c1374-3856-4efe-8a20-c736d592c69d_SetDate">
    <vt:lpwstr>2023-11-10T15:42:40Z</vt:lpwstr>
  </property>
  <property fmtid="{D5CDD505-2E9C-101B-9397-08002B2CF9AE}" pid="4" name="MSIP_Label_1f7c1374-3856-4efe-8a20-c736d592c69d_Method">
    <vt:lpwstr>Standard</vt:lpwstr>
  </property>
  <property fmtid="{D5CDD505-2E9C-101B-9397-08002B2CF9AE}" pid="5" name="MSIP_Label_1f7c1374-3856-4efe-8a20-c736d592c69d_Name">
    <vt:lpwstr>Intern</vt:lpwstr>
  </property>
  <property fmtid="{D5CDD505-2E9C-101B-9397-08002B2CF9AE}" pid="6" name="MSIP_Label_1f7c1374-3856-4efe-8a20-c736d592c69d_SiteId">
    <vt:lpwstr>198fc6c4-dbc7-4471-82ef-764d9e62caf1</vt:lpwstr>
  </property>
  <property fmtid="{D5CDD505-2E9C-101B-9397-08002B2CF9AE}" pid="7" name="MSIP_Label_1f7c1374-3856-4efe-8a20-c736d592c69d_ActionId">
    <vt:lpwstr>c03b56a9-fee4-406c-bd9e-c441e8a3cfdf</vt:lpwstr>
  </property>
  <property fmtid="{D5CDD505-2E9C-101B-9397-08002B2CF9AE}" pid="8" name="MSIP_Label_1f7c1374-3856-4efe-8a20-c736d592c69d_ContentBits">
    <vt:lpwstr>0</vt:lpwstr>
  </property>
  <property fmtid="{D5CDD505-2E9C-101B-9397-08002B2CF9AE}" pid="9" name="ContentTypeId">
    <vt:lpwstr>0x0101003C22AF301AB5824C940705505F9283C7</vt:lpwstr>
  </property>
  <property fmtid="{D5CDD505-2E9C-101B-9397-08002B2CF9AE}" pid="10" name="g4911d1be07a4422a8ee2ce893e0df3b">
    <vt:lpwstr>BVFAC|7e0a8504-4e62-45eb-a830-4d0d67391429</vt:lpwstr>
  </property>
  <property fmtid="{D5CDD505-2E9C-101B-9397-08002B2CF9AE}" pid="11" name="_dlc_DocIdItemGuid">
    <vt:lpwstr>a7c320a8-e3e0-433f-b568-afc7966c6abc</vt:lpwstr>
  </property>
  <property fmtid="{D5CDD505-2E9C-101B-9397-08002B2CF9AE}" pid="12" name="Vertrouwelijkheidsniveau">
    <vt:lpwstr/>
  </property>
  <property fmtid="{D5CDD505-2E9C-101B-9397-08002B2CF9AE}" pid="13" name="MediaServiceImageTags">
    <vt:lpwstr/>
  </property>
  <property fmtid="{D5CDD505-2E9C-101B-9397-08002B2CF9AE}" pid="14" name="gdee63a8b651439cb8bd2cdd061035cb">
    <vt:lpwstr/>
  </property>
  <property fmtid="{D5CDD505-2E9C-101B-9397-08002B2CF9AE}" pid="15" name="Verantwoordelijk organisatieonderdeel">
    <vt:lpwstr>5;#BVFAC|7e0a8504-4e62-45eb-a830-4d0d67391429</vt:lpwstr>
  </property>
  <property fmtid="{D5CDD505-2E9C-101B-9397-08002B2CF9AE}" pid="16" name="Documenttype">
    <vt:lpwstr/>
  </property>
  <property fmtid="{D5CDD505-2E9C-101B-9397-08002B2CF9AE}" pid="17" name="Documentstatus">
    <vt:lpwstr/>
  </property>
  <property fmtid="{D5CDD505-2E9C-101B-9397-08002B2CF9AE}" pid="18" name="Hotspot0">
    <vt:lpwstr/>
  </property>
  <property fmtid="{D5CDD505-2E9C-101B-9397-08002B2CF9AE}" pid="19" name="Proces">
    <vt:lpwstr/>
  </property>
  <property fmtid="{D5CDD505-2E9C-101B-9397-08002B2CF9AE}" pid="20" name="Secretariaat">
    <vt:lpwstr/>
  </property>
  <property fmtid="{D5CDD505-2E9C-101B-9397-08002B2CF9AE}" pid="21" name="b7d5404cb2a5404d83710578ba68e687">
    <vt:lpwstr/>
  </property>
  <property fmtid="{D5CDD505-2E9C-101B-9397-08002B2CF9AE}" pid="22" name="Taakveld0">
    <vt:lpwstr>4;#Provinciale organisatie en bedrijfsvoering|1f0dd836-1af9-4fad-9fce-f77d158ac109</vt:lpwstr>
  </property>
  <property fmtid="{D5CDD505-2E9C-101B-9397-08002B2CF9AE}" pid="23" name="hc177bb5d1a84cadb04e5c71ff211ad4">
    <vt:lpwstr/>
  </property>
  <property fmtid="{D5CDD505-2E9C-101B-9397-08002B2CF9AE}" pid="24" name="n3894c75df5e44ef94544de487e7e004">
    <vt:lpwstr/>
  </property>
  <property fmtid="{D5CDD505-2E9C-101B-9397-08002B2CF9AE}" pid="25" name="i3a97997f2484179be2952c5602acc27">
    <vt:lpwstr/>
  </property>
  <property fmtid="{D5CDD505-2E9C-101B-9397-08002B2CF9AE}" pid="26" name="Hotspot">
    <vt:lpwstr/>
  </property>
  <property fmtid="{D5CDD505-2E9C-101B-9397-08002B2CF9AE}" pid="27" name="Taakveld">
    <vt:lpwstr/>
  </property>
</Properties>
</file>