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jpe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d.docs.live.net/c052d486c6afcdec/Bureaublad/"/>
    </mc:Choice>
  </mc:AlternateContent>
  <xr:revisionPtr revIDLastSave="3" documentId="13_ncr:1_{783A8224-94EE-4D25-821F-FD3A76C8392F}" xr6:coauthVersionLast="47" xr6:coauthVersionMax="47" xr10:uidLastSave="{E0994A88-95B0-4EC1-86B2-5D2888E45D83}"/>
  <bookViews>
    <workbookView xWindow="-111" yWindow="-111" windowWidth="21489" windowHeight="13680" tabRatio="841" xr2:uid="{00000000-000D-0000-FFFF-FFFF00000000}"/>
  </bookViews>
  <sheets>
    <sheet name="Prijsblad" sheetId="4" r:id="rId1"/>
    <sheet name="Uurtarieven + eenmalige kosten" sheetId="9" r:id="rId2"/>
    <sheet name="Onderzoek KOW" sheetId="5" r:id="rId3"/>
    <sheet name="Onderzoek BPV-monitor" sheetId="6" r:id="rId4"/>
    <sheet name="Onderzoek MBO werknemer" sheetId="7" r:id="rId5"/>
    <sheet name="Onderzoek Klantwaardering" sheetId="8" r:id="rId6"/>
  </sheets>
  <definedNames>
    <definedName name="_xlnm.Print_Area" localSheetId="0">Prijsblad!$A$1:$F$27</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8" l="1"/>
  <c r="L10" i="8"/>
  <c r="L19" i="6"/>
  <c r="L20" i="5"/>
  <c r="L10" i="6"/>
  <c r="L10" i="7"/>
  <c r="L10" i="5"/>
  <c r="B24" i="4"/>
  <c r="E24" i="4"/>
  <c r="F24" i="4" s="1"/>
  <c r="F25" i="4" s="1"/>
  <c r="B18" i="4"/>
  <c r="B17" i="4"/>
  <c r="B16" i="4"/>
  <c r="B15" i="4"/>
  <c r="K21" i="8"/>
  <c r="J21" i="8"/>
  <c r="I21" i="8"/>
  <c r="H21" i="8"/>
  <c r="G21" i="8"/>
  <c r="F21" i="8"/>
  <c r="E21" i="8"/>
  <c r="D21" i="8"/>
  <c r="C21" i="8"/>
  <c r="K10" i="8"/>
  <c r="J10" i="8"/>
  <c r="I10" i="8"/>
  <c r="H10" i="8"/>
  <c r="G10" i="8"/>
  <c r="F10" i="8"/>
  <c r="E10" i="8"/>
  <c r="D10" i="8"/>
  <c r="C10" i="8"/>
  <c r="K9" i="8"/>
  <c r="J9" i="8"/>
  <c r="I9" i="8"/>
  <c r="H9" i="8"/>
  <c r="G9" i="8"/>
  <c r="F9" i="8"/>
  <c r="E9" i="8"/>
  <c r="D9" i="8"/>
  <c r="C9" i="8"/>
  <c r="K20" i="7"/>
  <c r="J20" i="7"/>
  <c r="I20" i="7"/>
  <c r="H20" i="7"/>
  <c r="G20" i="7"/>
  <c r="F20" i="7"/>
  <c r="E20" i="7"/>
  <c r="D20" i="7"/>
  <c r="C20" i="7"/>
  <c r="K10" i="7"/>
  <c r="J10" i="7"/>
  <c r="I10" i="7"/>
  <c r="H10" i="7"/>
  <c r="G10" i="7"/>
  <c r="F10" i="7"/>
  <c r="E10" i="7"/>
  <c r="D10" i="7"/>
  <c r="C10" i="7"/>
  <c r="K9" i="7"/>
  <c r="J9" i="7"/>
  <c r="I9" i="7"/>
  <c r="H9" i="7"/>
  <c r="G9" i="7"/>
  <c r="F9" i="7"/>
  <c r="E9" i="7"/>
  <c r="D9" i="7"/>
  <c r="C9" i="7"/>
  <c r="K19" i="6"/>
  <c r="J19" i="6"/>
  <c r="I19" i="6"/>
  <c r="H19" i="6"/>
  <c r="G19" i="6"/>
  <c r="F19" i="6"/>
  <c r="E19" i="6"/>
  <c r="D19" i="6"/>
  <c r="C19" i="6"/>
  <c r="K10" i="6"/>
  <c r="J10" i="6"/>
  <c r="I10" i="6"/>
  <c r="H10" i="6"/>
  <c r="G10" i="6"/>
  <c r="F10" i="6"/>
  <c r="E10" i="6"/>
  <c r="D10" i="6"/>
  <c r="C10" i="6"/>
  <c r="K9" i="6"/>
  <c r="J9" i="6"/>
  <c r="I9" i="6"/>
  <c r="H9" i="6"/>
  <c r="G9" i="6"/>
  <c r="F9" i="6"/>
  <c r="E9" i="6"/>
  <c r="D9" i="6"/>
  <c r="C9" i="6"/>
  <c r="C9" i="5"/>
  <c r="D20" i="5"/>
  <c r="E20" i="5"/>
  <c r="F20" i="5"/>
  <c r="G20" i="5"/>
  <c r="H20" i="5"/>
  <c r="I20" i="5"/>
  <c r="J20" i="5"/>
  <c r="K20" i="5"/>
  <c r="C20" i="5"/>
  <c r="K10" i="5"/>
  <c r="J10" i="5"/>
  <c r="I10" i="5"/>
  <c r="H10" i="5"/>
  <c r="G10" i="5"/>
  <c r="F10" i="5"/>
  <c r="E10" i="5"/>
  <c r="D10" i="5"/>
  <c r="C10" i="5"/>
  <c r="M19" i="5" s="1"/>
  <c r="K9" i="5"/>
  <c r="J9" i="5"/>
  <c r="I9" i="5"/>
  <c r="H9" i="5"/>
  <c r="G9" i="5"/>
  <c r="F9" i="5"/>
  <c r="E9" i="5"/>
  <c r="D9" i="5"/>
  <c r="M18" i="5" l="1"/>
  <c r="M18" i="6"/>
  <c r="M12" i="6"/>
  <c r="M13" i="6"/>
  <c r="M14" i="6"/>
  <c r="M15" i="6"/>
  <c r="M16" i="6"/>
  <c r="M17" i="6"/>
  <c r="M16" i="7"/>
  <c r="M12" i="7"/>
  <c r="M13" i="7"/>
  <c r="M14" i="7"/>
  <c r="M15" i="7"/>
  <c r="M17" i="7"/>
  <c r="M18" i="7"/>
  <c r="M19" i="7"/>
  <c r="M14" i="8"/>
  <c r="M12" i="8"/>
  <c r="M13" i="8"/>
  <c r="M15" i="8"/>
  <c r="M16" i="8"/>
  <c r="M17" i="8"/>
  <c r="M18" i="8"/>
  <c r="M19" i="8"/>
  <c r="M20" i="8"/>
  <c r="M13" i="5"/>
  <c r="M15" i="5"/>
  <c r="M12" i="5"/>
  <c r="M14" i="5"/>
  <c r="M17" i="5"/>
  <c r="M16" i="5"/>
  <c r="M21" i="8"/>
  <c r="M20" i="5" l="1"/>
  <c r="M20" i="7"/>
  <c r="M19" i="6"/>
  <c r="E16" i="4"/>
  <c r="F16" i="4" s="1"/>
  <c r="E15" i="4"/>
  <c r="E17" i="4"/>
  <c r="F17" i="4" s="1"/>
  <c r="E18" i="4"/>
  <c r="F18" i="4" s="1"/>
  <c r="F15" i="4" l="1"/>
  <c r="F20" i="4" l="1"/>
  <c r="F19" i="4"/>
</calcChain>
</file>

<file path=xl/sharedStrings.xml><?xml version="1.0" encoding="utf-8"?>
<sst xmlns="http://schemas.openxmlformats.org/spreadsheetml/2006/main" count="112" uniqueCount="69">
  <si>
    <t>Bijlage C - Prijsblad</t>
  </si>
  <si>
    <t>Invulinstructie:</t>
  </si>
  <si>
    <r>
      <rPr>
        <sz val="9.5"/>
        <color rgb="FF000000"/>
        <rFont val="Tahoma"/>
        <family val="2"/>
      </rPr>
      <t xml:space="preserve">Inschrijver dient alleen de </t>
    </r>
    <r>
      <rPr>
        <u/>
        <sz val="9.5"/>
        <color rgb="FF000000"/>
        <rFont val="Tahoma"/>
        <family val="2"/>
      </rPr>
      <t>licht groene</t>
    </r>
    <r>
      <rPr>
        <sz val="9.5"/>
        <color rgb="FF000000"/>
        <rFont val="Tahoma"/>
        <family val="2"/>
      </rPr>
      <t xml:space="preserve"> cellen van het prijsblad in te vullen met tarieven in Euro's afgerond op 2 decimalen. Het is niet toegestaan om met nultarieven, negatieve tarieven en/of lege (groene) cellen in te schrijven. De witte cellen zijn niet door inschrijver in te vullen.
De uurtarieven zijn bindend voor de initiële looptijd van de overeenkomst.
De inschrijfprijs en alle overige bij inschrijving aangeboden (onderliggende) tarieven en prijzen (al dan niet ontstaan na toepassing van het uurtarief) zijn all-in prijzen (exclusief btw) waaronder wordt verstaan, inclusief alle kosten, maar niet beperkt tot reiskosten, administratiekosten, overheadkosten, kantoorkosten, kosten voor verzekeringen, leges, heffingen etc.
</t>
    </r>
    <r>
      <rPr>
        <u/>
        <sz val="9.5"/>
        <color rgb="FF000000"/>
        <rFont val="Tahoma"/>
        <family val="2"/>
      </rPr>
      <t>Inschrijver vult op het tabblad 'Uurtarieven + eenmalige kosten' haar prijzen in.</t>
    </r>
    <r>
      <rPr>
        <sz val="9.5"/>
        <color rgb="FF000000"/>
        <rFont val="Tahoma"/>
        <family val="2"/>
      </rPr>
      <t xml:space="preserve"> Op basis van de door inschrijver ingevulde tarieven en prijzen wordt een fictieve prijs voor diverse onderzoeken berekend in de daarop volgende tabbladen 'Onderzoek KOW', 'Onderzoek BPV monitor', 'Onderzoek MBO werknemer', 'Onderzoek klantwaardering'. 
De eenmalige kosten (onderdeel B.) zijn optioneel en tellen i.v.m. een level playing field </t>
    </r>
    <r>
      <rPr>
        <b/>
        <sz val="9.5"/>
        <color rgb="FF000000"/>
        <rFont val="Tahoma"/>
        <family val="2"/>
      </rPr>
      <t>niet</t>
    </r>
    <r>
      <rPr>
        <sz val="9.5"/>
        <color rgb="FF000000"/>
        <rFont val="Tahoma"/>
        <family val="2"/>
      </rPr>
      <t xml:space="preserve"> mee voor de inschrijfprijs. Deze kosten zijn wel bindend gedurende de contractperiode, dienen reëel te zijn en moet opdrachtnemer na gunning kunnen onderbouwen. Deze kosten mogen maximaal 15.000 euro exclusief btw</t>
    </r>
    <r>
      <rPr>
        <b/>
        <sz val="9.5"/>
        <color rgb="FFFF0000"/>
        <rFont val="Tahoma"/>
        <family val="2"/>
      </rPr>
      <t xml:space="preserve"> </t>
    </r>
    <r>
      <rPr>
        <sz val="9.5"/>
        <color rgb="FF000000"/>
        <rFont val="Tahoma"/>
        <family val="2"/>
      </rPr>
      <t xml:space="preserve">bedragen. </t>
    </r>
  </si>
  <si>
    <t>A. Vaste kosten (fictieve prijzen onderzoeken)</t>
  </si>
  <si>
    <t>Omschrijving</t>
  </si>
  <si>
    <t>Eenheid</t>
  </si>
  <si>
    <t xml:space="preserve">Aantal </t>
  </si>
  <si>
    <t>Prijs per eenheid 
excl. btw
max. 2 decimalen</t>
  </si>
  <si>
    <t>Kosten per jaar 
excl. btw</t>
  </si>
  <si>
    <t>per jaar</t>
  </si>
  <si>
    <t>Totaal vaste kosten (fictieve prijzen enquêtes)</t>
  </si>
  <si>
    <t xml:space="preserve">Inschrijfprijs </t>
  </si>
  <si>
    <t>B. Eenmalige kosten</t>
  </si>
  <si>
    <t>Eenmalige kosten gehele looptijd excl. btw</t>
  </si>
  <si>
    <t>Totaal eenmalige kosten</t>
  </si>
  <si>
    <t>Voor akkoord</t>
  </si>
  <si>
    <t>Organisatie</t>
  </si>
  <si>
    <t>Naam rechtsgeldig vertegenwoordiger</t>
  </si>
  <si>
    <t>Functie rechtsgeldig vertegenwoordiger</t>
  </si>
  <si>
    <t>Datum</t>
  </si>
  <si>
    <t>Handtekening</t>
  </si>
  <si>
    <r>
      <rPr>
        <sz val="9.5"/>
        <color rgb="FF000000"/>
        <rFont val="Tahoma"/>
        <family val="2"/>
      </rPr>
      <t xml:space="preserve">Inschrijver dient alleen de </t>
    </r>
    <r>
      <rPr>
        <u/>
        <sz val="9.5"/>
        <color rgb="FF000000"/>
        <rFont val="Tahoma"/>
        <family val="2"/>
      </rPr>
      <t>licht groene</t>
    </r>
    <r>
      <rPr>
        <sz val="9.5"/>
        <color rgb="FF000000"/>
        <rFont val="Tahoma"/>
        <family val="2"/>
      </rPr>
      <t xml:space="preserve"> cellen van het prijsblad in te vullen met tarieven in Euro's afgerond op 2 decimalen. Het is niet toegestaan om met nultarieven, negatieve tarieven en/of lege (groene) cellen in te schrijven. De witte cellen zijn niet door inschrijver in te vullen.
De uurtarieven zijn bindend voor de initiële contractperiode.
De inschrijfprijs en alle overige bij inschrijving aangeboden (onderliggende) tarieven, percentage en prijzen (al dan niet ontstaan na toepassing van het uurtarief) zijn all-in prijzen (exclusief btw) waaronder wordt verstaan, inclusief alle kosten, maar niet beperkt tot reiskosten, administratiekosten, overheadkosten, kantoorkosten, kosten voor verzekeringen, leges, heffingen etc.
Op basis van de door inschrijver ingevulde uurtarieven wordt een fictieve prijs voor diverse onderzoeken berekend op de tabbladen 'Onderzoek KOW', 'Onderzoek BPV monitor', 'Onderzoek MBO werknemer', 'Onderzoek klantwaardering'. Deze 'fictieve' prijzen vormen de  inschrijfprijs van inschrijver.</t>
    </r>
  </si>
  <si>
    <t>Uurtarieven</t>
  </si>
  <si>
    <t xml:space="preserve"> </t>
  </si>
  <si>
    <t>Senior Projectleider/ Onderzoeker</t>
  </si>
  <si>
    <t>per uur</t>
  </si>
  <si>
    <t>Medior Projectleider/ Onderzoeker</t>
  </si>
  <si>
    <t>Junior Projectleider/ Onderzoeker</t>
  </si>
  <si>
    <t>Senior Programmeur</t>
  </si>
  <si>
    <t>Medior Programmeur</t>
  </si>
  <si>
    <t>Junior Programmeur</t>
  </si>
  <si>
    <t>Senior Data-analist</t>
  </si>
  <si>
    <t>Medior Data-analist</t>
  </si>
  <si>
    <t>Junior Data-analist</t>
  </si>
  <si>
    <t>Helpdeskmedewerker</t>
  </si>
  <si>
    <t>Eenmalige kosten</t>
  </si>
  <si>
    <t>Maximale prijs excl. btw</t>
  </si>
  <si>
    <t>Kick-off en voortzetting, inrichten lopende projecten en dienstverlening (implementatie) en bouwen, inrichten en testen koppeling met datawarehouse SBB</t>
  </si>
  <si>
    <t>Onderzoek KOW (fictief)</t>
  </si>
  <si>
    <t>Totaal excl. btw</t>
  </si>
  <si>
    <t>opstellen vragenlijst, uitnodigings e-mail en remindermail</t>
  </si>
  <si>
    <t>programmeren vragenlijst en inrichten database kwalificaties</t>
  </si>
  <si>
    <t>handling steekproeven, wekelijkse uitstuur (46 weken)</t>
  </si>
  <si>
    <t>opzetten geautomatiseerd maandelijks rapport en onderzoeksverantwoording</t>
  </si>
  <si>
    <t>maandelijkse rapportage (12 keer, geautomatiseerd)</t>
  </si>
  <si>
    <t>dataverwerking tot spss-bestanden (maandelijks)</t>
  </si>
  <si>
    <t>upload databestanden naar datawarehouse (maandelijks)</t>
  </si>
  <si>
    <t>Helpdesk</t>
  </si>
  <si>
    <t>Totaal</t>
  </si>
  <si>
    <t>Onderzoek BPV monitor (fictief)</t>
  </si>
  <si>
    <t>programmeren vragenlijst</t>
  </si>
  <si>
    <t>handling steekproeven, dagelijkse uitstuur (230 dagen)</t>
  </si>
  <si>
    <t>reponsmonitoring (wekelijkse update)</t>
  </si>
  <si>
    <t>online feedbackrapportage met benchmark</t>
  </si>
  <si>
    <t>Upload data naar datawarehouse</t>
  </si>
  <si>
    <t>Onderzoek MBO werknemer (fictief)</t>
  </si>
  <si>
    <t>programmeren vragenlijst en koppeling met database kwalificaties</t>
  </si>
  <si>
    <t>trekken steekproef</t>
  </si>
  <si>
    <t>uitnodigen respondenten: soft en full launch</t>
  </si>
  <si>
    <t>responsmonitoring en upload responsdata</t>
  </si>
  <si>
    <t>dataverwerking</t>
  </si>
  <si>
    <t>upload databestanden naar datawarehouse</t>
  </si>
  <si>
    <t>Onderzoek Klantwaardering (fictief)</t>
  </si>
  <si>
    <t>input verzamelen en opstellen vragenlijst klantwaardering</t>
  </si>
  <si>
    <t>wekelijkse responsrapportage via portal</t>
  </si>
  <si>
    <t>maken databestand en tabellenboek (4x)</t>
  </si>
  <si>
    <t>kwartaalrapportages (4x)</t>
  </si>
  <si>
    <t>Upload databestand naar datawarehouse</t>
  </si>
  <si>
    <t>Versturen feedbackrapportages (geautomatiseerd) aan respondenten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</si>
</sst>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00_ ;_ &quot;€&quot;\ * \-#,##0.000000_ ;_ &quot;€&quot;\ * &quot;-&quot;??_ ;_ @_ "/>
    <numFmt numFmtId="165" formatCode="&quot;€&quot;\ #,##0"/>
  </numFmts>
  <fonts count="21" x14ac:knownFonts="1">
    <font>
      <sz val="11"/>
      <color theme="1"/>
      <name val="Calibri"/>
      <family val="2"/>
      <scheme val="minor"/>
    </font>
    <font>
      <sz val="11"/>
      <color theme="1"/>
      <name val="Calibri"/>
      <family val="2"/>
      <scheme val="minor"/>
    </font>
    <font>
      <b/>
      <sz val="14"/>
      <color indexed="8"/>
      <name val="Tahoma"/>
      <family val="2"/>
    </font>
    <font>
      <b/>
      <sz val="9.5"/>
      <color theme="0" tint="-0.34998626667073579"/>
      <name val="Tahoma"/>
      <family val="2"/>
    </font>
    <font>
      <sz val="10"/>
      <color indexed="8"/>
      <name val="Tahoma"/>
      <family val="2"/>
    </font>
    <font>
      <b/>
      <sz val="9.5"/>
      <color rgb="FFFF0000"/>
      <name val="Tahoma"/>
      <family val="2"/>
    </font>
    <font>
      <b/>
      <sz val="9.5"/>
      <color indexed="8"/>
      <name val="Tahoma"/>
      <family val="2"/>
    </font>
    <font>
      <sz val="9.5"/>
      <color indexed="8"/>
      <name val="Tahoma"/>
      <family val="2"/>
    </font>
    <font>
      <u/>
      <sz val="9.5"/>
      <color rgb="FF000000"/>
      <name val="Tahoma"/>
      <family val="2"/>
    </font>
    <font>
      <b/>
      <sz val="10"/>
      <color indexed="8"/>
      <name val="Tahoma"/>
      <family val="2"/>
    </font>
    <font>
      <b/>
      <sz val="9.5"/>
      <color theme="0"/>
      <name val="Tahoma"/>
      <family val="2"/>
    </font>
    <font>
      <sz val="9.5"/>
      <color theme="1"/>
      <name val="Tahoma"/>
      <family val="2"/>
    </font>
    <font>
      <b/>
      <sz val="9.5"/>
      <color theme="1"/>
      <name val="Tahoma"/>
      <family val="2"/>
    </font>
    <font>
      <sz val="9.5"/>
      <color rgb="FFFF0000"/>
      <name val="Tahoma"/>
      <family val="2"/>
    </font>
    <font>
      <sz val="9.5"/>
      <color rgb="FF000000"/>
      <name val="Tahoma"/>
      <family val="2"/>
    </font>
    <font>
      <sz val="11"/>
      <color theme="1"/>
      <name val="Tahoma"/>
      <family val="2"/>
    </font>
    <font>
      <sz val="8"/>
      <color theme="1"/>
      <name val="Tahoma"/>
      <family val="2"/>
    </font>
    <font>
      <b/>
      <sz val="8"/>
      <color theme="1"/>
      <name val="Tahoma"/>
      <family val="2"/>
    </font>
    <font>
      <i/>
      <sz val="8"/>
      <color theme="1"/>
      <name val="Tahoma"/>
      <family val="2"/>
    </font>
    <font>
      <sz val="8"/>
      <color rgb="FFFF0000"/>
      <name val="Tahoma"/>
      <family val="2"/>
    </font>
    <font>
      <b/>
      <sz val="9.5"/>
      <color rgb="FF000000"/>
      <name val="Tahoma"/>
      <family val="2"/>
    </font>
  </fonts>
  <fills count="7">
    <fill>
      <patternFill patternType="none"/>
    </fill>
    <fill>
      <patternFill patternType="gray125"/>
    </fill>
    <fill>
      <patternFill patternType="solid">
        <fgColor indexed="9"/>
        <bgColor indexed="64"/>
      </patternFill>
    </fill>
    <fill>
      <patternFill patternType="solid">
        <fgColor rgb="FF2C4D33"/>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59999389629810485"/>
        <bgColor indexed="64"/>
      </patternFill>
    </fill>
  </fills>
  <borders count="6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medium">
        <color rgb="FF000000"/>
      </left>
      <right style="medium">
        <color rgb="FF000000"/>
      </right>
      <top style="medium">
        <color rgb="FF000000"/>
      </top>
      <bottom style="medium">
        <color rgb="FF000000"/>
      </bottom>
      <diagonal/>
    </border>
    <border>
      <left style="thin">
        <color indexed="64"/>
      </left>
      <right style="medium">
        <color indexed="64"/>
      </right>
      <top style="double">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diagonal/>
    </border>
    <border>
      <left style="medium">
        <color indexed="64"/>
      </left>
      <right style="thin">
        <color indexed="64"/>
      </right>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34">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xf numFmtId="0" fontId="9" fillId="2" borderId="0" xfId="0" applyFont="1" applyFill="1"/>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44" fontId="7" fillId="2" borderId="0" xfId="0" applyNumberFormat="1" applyFont="1" applyFill="1"/>
    <xf numFmtId="0" fontId="11" fillId="0" borderId="4" xfId="0" applyFont="1" applyBorder="1" applyAlignment="1">
      <alignment vertical="center" wrapText="1"/>
    </xf>
    <xf numFmtId="0" fontId="11" fillId="0" borderId="12" xfId="0" applyFont="1" applyBorder="1" applyAlignment="1">
      <alignment horizontal="left" vertical="center" wrapText="1"/>
    </xf>
    <xf numFmtId="44" fontId="11" fillId="0" borderId="5" xfId="1" applyFont="1" applyFill="1" applyBorder="1" applyAlignment="1" applyProtection="1">
      <alignment horizontal="left" vertical="center" wrapText="1"/>
    </xf>
    <xf numFmtId="44" fontId="11" fillId="0" borderId="6" xfId="1" applyFont="1" applyBorder="1" applyAlignment="1" applyProtection="1">
      <alignment horizontal="left" vertical="center" wrapText="1"/>
    </xf>
    <xf numFmtId="0" fontId="11" fillId="0" borderId="7" xfId="0" applyFont="1" applyBorder="1" applyAlignment="1">
      <alignment vertical="center" wrapText="1"/>
    </xf>
    <xf numFmtId="0" fontId="11" fillId="0" borderId="23" xfId="0" applyFont="1" applyBorder="1" applyAlignment="1">
      <alignment horizontal="left" vertical="center" wrapText="1"/>
    </xf>
    <xf numFmtId="44" fontId="11" fillId="0" borderId="8" xfId="1" applyFont="1" applyFill="1" applyBorder="1" applyAlignment="1" applyProtection="1">
      <alignment horizontal="left" vertical="center" wrapText="1"/>
    </xf>
    <xf numFmtId="44" fontId="12" fillId="0" borderId="11" xfId="1" applyFont="1" applyBorder="1" applyAlignment="1" applyProtection="1">
      <alignment horizontal="left" vertical="center" wrapText="1"/>
    </xf>
    <xf numFmtId="0" fontId="11" fillId="4" borderId="0" xfId="0" applyFont="1" applyFill="1" applyAlignment="1">
      <alignment horizontal="left" vertical="center"/>
    </xf>
    <xf numFmtId="0" fontId="11" fillId="4" borderId="0" xfId="0" applyFont="1" applyFill="1"/>
    <xf numFmtId="0" fontId="13" fillId="4" borderId="0" xfId="0" applyFont="1" applyFill="1"/>
    <xf numFmtId="0" fontId="13" fillId="4" borderId="0" xfId="0" applyFont="1" applyFill="1" applyAlignment="1">
      <alignment vertical="top" wrapText="1"/>
    </xf>
    <xf numFmtId="0" fontId="7" fillId="2" borderId="0" xfId="0" applyFont="1" applyFill="1" applyAlignment="1">
      <alignment vertical="top"/>
    </xf>
    <xf numFmtId="0" fontId="13" fillId="4" borderId="0" xfId="0" applyFont="1" applyFill="1" applyAlignment="1">
      <alignment wrapText="1"/>
    </xf>
    <xf numFmtId="0" fontId="11" fillId="0" borderId="4" xfId="0" applyFont="1" applyBorder="1" applyAlignment="1">
      <alignment horizontal="left" vertical="center" wrapText="1"/>
    </xf>
    <xf numFmtId="0" fontId="12" fillId="4" borderId="0" xfId="0" applyFont="1" applyFill="1" applyAlignment="1">
      <alignment horizontal="left" vertical="center" wrapText="1"/>
    </xf>
    <xf numFmtId="164" fontId="12" fillId="4" borderId="0" xfId="1" applyNumberFormat="1" applyFont="1" applyFill="1" applyBorder="1" applyAlignment="1" applyProtection="1">
      <alignment horizontal="left" vertical="center" wrapText="1"/>
    </xf>
    <xf numFmtId="0" fontId="11" fillId="0" borderId="19" xfId="0" applyFont="1" applyBorder="1" applyAlignment="1">
      <alignment horizontal="left" vertical="top" wrapText="1"/>
    </xf>
    <xf numFmtId="0" fontId="12" fillId="0" borderId="0" xfId="0" applyFont="1"/>
    <xf numFmtId="0" fontId="11" fillId="0" borderId="0" xfId="0" applyFont="1"/>
    <xf numFmtId="0" fontId="11" fillId="0" borderId="4" xfId="0" applyFont="1" applyBorder="1" applyAlignment="1">
      <alignment horizontal="left" vertical="top" wrapText="1"/>
    </xf>
    <xf numFmtId="44" fontId="11" fillId="5" borderId="6" xfId="1" applyFont="1" applyFill="1" applyBorder="1" applyAlignment="1" applyProtection="1">
      <alignment horizontal="left" vertical="center" wrapText="1"/>
      <protection locked="0"/>
    </xf>
    <xf numFmtId="0" fontId="11" fillId="0" borderId="12" xfId="0" applyFont="1" applyBorder="1" applyAlignment="1">
      <alignment horizontal="center" vertical="center" wrapText="1"/>
    </xf>
    <xf numFmtId="0" fontId="15" fillId="0" borderId="0" xfId="0" applyFont="1"/>
    <xf numFmtId="0" fontId="12" fillId="0" borderId="1" xfId="0" applyFont="1" applyBorder="1"/>
    <xf numFmtId="0" fontId="12" fillId="0" borderId="2" xfId="0" applyFont="1" applyBorder="1" applyAlignment="1">
      <alignment horizontal="center" textRotation="180" wrapText="1"/>
    </xf>
    <xf numFmtId="0" fontId="15" fillId="0" borderId="3" xfId="0" applyFont="1" applyBorder="1"/>
    <xf numFmtId="0" fontId="12" fillId="0" borderId="4" xfId="0" applyFont="1" applyBorder="1" applyAlignment="1">
      <alignment horizontal="left" vertical="center"/>
    </xf>
    <xf numFmtId="165" fontId="11" fillId="0" borderId="5" xfId="0" applyNumberFormat="1" applyFont="1" applyBorder="1"/>
    <xf numFmtId="0" fontId="11" fillId="0" borderId="5" xfId="0" applyFont="1" applyBorder="1"/>
    <xf numFmtId="0" fontId="11" fillId="0" borderId="4" xfId="0" applyFont="1" applyBorder="1"/>
    <xf numFmtId="0" fontId="11" fillId="0" borderId="5" xfId="0" applyFont="1" applyBorder="1" applyAlignment="1">
      <alignment horizontal="center" vertical="center"/>
    </xf>
    <xf numFmtId="0" fontId="11" fillId="0" borderId="4" xfId="0" applyFont="1" applyBorder="1" applyAlignment="1">
      <alignment wrapText="1"/>
    </xf>
    <xf numFmtId="0" fontId="11" fillId="0" borderId="7" xfId="0" applyFont="1" applyBorder="1"/>
    <xf numFmtId="0" fontId="11" fillId="0" borderId="8" xfId="0" applyFont="1" applyBorder="1" applyAlignment="1">
      <alignment horizontal="center" vertical="center"/>
    </xf>
    <xf numFmtId="0" fontId="12" fillId="0" borderId="24" xfId="0" applyFont="1" applyBorder="1" applyAlignment="1">
      <alignment horizontal="right"/>
    </xf>
    <xf numFmtId="1" fontId="12" fillId="0" borderId="25" xfId="0" applyNumberFormat="1" applyFont="1" applyBorder="1" applyAlignment="1">
      <alignment horizontal="center" vertical="center"/>
    </xf>
    <xf numFmtId="165" fontId="12" fillId="0" borderId="26" xfId="0" applyNumberFormat="1" applyFont="1" applyBorder="1"/>
    <xf numFmtId="0" fontId="16" fillId="0" borderId="0" xfId="0" applyFont="1" applyAlignment="1">
      <alignment horizontal="right"/>
    </xf>
    <xf numFmtId="165" fontId="16" fillId="0" borderId="0" xfId="0" applyNumberFormat="1" applyFont="1"/>
    <xf numFmtId="0" fontId="16" fillId="0" borderId="0" xfId="0" applyFont="1"/>
    <xf numFmtId="0" fontId="17" fillId="0" borderId="0" xfId="0" applyFont="1"/>
    <xf numFmtId="0" fontId="18" fillId="0" borderId="0" xfId="0" applyFont="1"/>
    <xf numFmtId="165" fontId="17" fillId="0" borderId="0" xfId="0" applyNumberFormat="1" applyFont="1"/>
    <xf numFmtId="0" fontId="19" fillId="0" borderId="0" xfId="0" applyFont="1"/>
    <xf numFmtId="3" fontId="11" fillId="0" borderId="5" xfId="0" applyNumberFormat="1" applyFont="1" applyBorder="1" applyAlignment="1">
      <alignment horizontal="center" vertical="center" wrapText="1"/>
    </xf>
    <xf numFmtId="3" fontId="11" fillId="0" borderId="8" xfId="0" applyNumberFormat="1" applyFont="1" applyBorder="1" applyAlignment="1">
      <alignment horizontal="center" vertical="center" wrapText="1"/>
    </xf>
    <xf numFmtId="44" fontId="12" fillId="0" borderId="32" xfId="1" applyFont="1" applyBorder="1" applyAlignment="1" applyProtection="1">
      <alignment horizontal="left" vertical="center" wrapText="1"/>
    </xf>
    <xf numFmtId="0" fontId="6" fillId="2" borderId="33" xfId="0" applyFont="1" applyFill="1" applyBorder="1"/>
    <xf numFmtId="0" fontId="6" fillId="2" borderId="34" xfId="0" applyFont="1" applyFill="1" applyBorder="1"/>
    <xf numFmtId="0" fontId="6" fillId="2" borderId="35" xfId="0" applyFont="1" applyFill="1" applyBorder="1"/>
    <xf numFmtId="44" fontId="12" fillId="6" borderId="31" xfId="1" applyFont="1" applyFill="1" applyBorder="1" applyAlignment="1" applyProtection="1">
      <alignment horizontal="left" vertical="center" wrapText="1"/>
    </xf>
    <xf numFmtId="44" fontId="11" fillId="0" borderId="6" xfId="1" applyFont="1" applyFill="1" applyBorder="1" applyAlignment="1" applyProtection="1">
      <alignment horizontal="left" vertical="center" wrapText="1"/>
      <protection locked="0"/>
    </xf>
    <xf numFmtId="0" fontId="11" fillId="0" borderId="42" xfId="0" applyFont="1" applyBorder="1" applyAlignment="1">
      <alignment horizontal="center" vertical="center"/>
    </xf>
    <xf numFmtId="0" fontId="11" fillId="0" borderId="45" xfId="0" applyFont="1" applyBorder="1" applyAlignment="1">
      <alignment horizontal="center" vertical="center"/>
    </xf>
    <xf numFmtId="0" fontId="11" fillId="0" borderId="46" xfId="0" applyFont="1" applyBorder="1"/>
    <xf numFmtId="0" fontId="11" fillId="0" borderId="47" xfId="0" applyFont="1" applyBorder="1"/>
    <xf numFmtId="0" fontId="12" fillId="0" borderId="48" xfId="0" applyFont="1" applyBorder="1"/>
    <xf numFmtId="0" fontId="12" fillId="0" borderId="50" xfId="0" applyFont="1" applyBorder="1" applyAlignment="1">
      <alignment horizontal="center" textRotation="180" wrapText="1"/>
    </xf>
    <xf numFmtId="0" fontId="12" fillId="0" borderId="51" xfId="0" applyFont="1" applyBorder="1" applyAlignment="1">
      <alignment horizontal="left" vertical="center"/>
    </xf>
    <xf numFmtId="0" fontId="11" fillId="0" borderId="52" xfId="0" applyFont="1" applyBorder="1"/>
    <xf numFmtId="0" fontId="11" fillId="0" borderId="51" xfId="0" applyFont="1" applyBorder="1"/>
    <xf numFmtId="0" fontId="11" fillId="0" borderId="51" xfId="0" applyFont="1" applyBorder="1" applyAlignment="1">
      <alignment wrapText="1"/>
    </xf>
    <xf numFmtId="0" fontId="11" fillId="0" borderId="53" xfId="0" applyFont="1" applyBorder="1"/>
    <xf numFmtId="0" fontId="11" fillId="0" borderId="54" xfId="0" applyFont="1" applyBorder="1"/>
    <xf numFmtId="0" fontId="15" fillId="0" borderId="17" xfId="0" applyFont="1" applyBorder="1"/>
    <xf numFmtId="0" fontId="12" fillId="0" borderId="55" xfId="0" applyFont="1" applyBorder="1" applyAlignment="1">
      <alignment horizontal="right"/>
    </xf>
    <xf numFmtId="1" fontId="12" fillId="0" borderId="56" xfId="0" applyNumberFormat="1" applyFont="1" applyBorder="1" applyAlignment="1">
      <alignment horizontal="center" vertical="center"/>
    </xf>
    <xf numFmtId="165" fontId="12" fillId="0" borderId="58" xfId="0" applyNumberFormat="1" applyFont="1" applyBorder="1"/>
    <xf numFmtId="0" fontId="11" fillId="0" borderId="59" xfId="0" applyFont="1" applyBorder="1"/>
    <xf numFmtId="0" fontId="11" fillId="0" borderId="60" xfId="0" applyFont="1" applyBorder="1" applyAlignment="1">
      <alignment horizontal="center" vertical="center"/>
    </xf>
    <xf numFmtId="165" fontId="11" fillId="0" borderId="61" xfId="0" applyNumberFormat="1" applyFont="1" applyBorder="1"/>
    <xf numFmtId="1" fontId="12" fillId="0" borderId="41" xfId="0" applyNumberFormat="1" applyFont="1" applyBorder="1" applyAlignment="1">
      <alignment horizontal="center" vertical="center"/>
    </xf>
    <xf numFmtId="0" fontId="11" fillId="0" borderId="43" xfId="0" applyFont="1" applyBorder="1" applyAlignment="1">
      <alignment horizontal="center" vertical="center"/>
    </xf>
    <xf numFmtId="1" fontId="12" fillId="0" borderId="57" xfId="0" applyNumberFormat="1" applyFont="1" applyBorder="1" applyAlignment="1">
      <alignment horizontal="center" vertical="center"/>
    </xf>
    <xf numFmtId="165" fontId="11" fillId="0" borderId="5" xfId="0" applyNumberFormat="1" applyFont="1" applyBorder="1" applyAlignment="1">
      <alignment vertical="center"/>
    </xf>
    <xf numFmtId="165" fontId="11" fillId="0" borderId="12" xfId="0" applyNumberFormat="1" applyFont="1" applyBorder="1" applyAlignment="1">
      <alignment vertical="center"/>
    </xf>
    <xf numFmtId="165" fontId="11" fillId="0" borderId="23" xfId="0" applyNumberFormat="1" applyFont="1" applyBorder="1" applyAlignment="1">
      <alignment vertical="center"/>
    </xf>
    <xf numFmtId="165" fontId="12" fillId="0" borderId="58" xfId="0" applyNumberFormat="1" applyFont="1" applyBorder="1" applyAlignment="1">
      <alignment vertical="center"/>
    </xf>
    <xf numFmtId="0" fontId="11" fillId="0" borderId="49" xfId="0" applyFont="1" applyBorder="1" applyAlignment="1">
      <alignment horizontal="center" textRotation="180" wrapText="1"/>
    </xf>
    <xf numFmtId="0" fontId="11" fillId="0" borderId="2" xfId="0" applyFont="1" applyBorder="1" applyAlignment="1">
      <alignment horizontal="center" textRotation="180" wrapText="1"/>
    </xf>
    <xf numFmtId="44" fontId="11" fillId="5" borderId="20" xfId="1" applyFont="1" applyFill="1" applyBorder="1" applyAlignment="1" applyProtection="1">
      <alignment horizontal="center" vertical="top" wrapText="1"/>
      <protection locked="0"/>
    </xf>
    <xf numFmtId="44" fontId="11" fillId="5" borderId="21" xfId="1" applyFont="1" applyFill="1" applyBorder="1" applyAlignment="1" applyProtection="1">
      <alignment horizontal="center" vertical="top" wrapText="1"/>
      <protection locked="0"/>
    </xf>
    <xf numFmtId="44" fontId="11" fillId="5" borderId="22" xfId="1" applyFont="1" applyFill="1" applyBorder="1" applyAlignment="1" applyProtection="1">
      <alignment horizontal="center" vertical="top" wrapText="1"/>
      <protection locked="0"/>
    </xf>
    <xf numFmtId="0" fontId="10" fillId="3" borderId="15" xfId="0" applyFont="1" applyFill="1" applyBorder="1" applyAlignment="1">
      <alignment horizontal="left" vertical="center" wrapText="1"/>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44" fontId="11" fillId="5" borderId="13" xfId="1" applyFont="1" applyFill="1" applyBorder="1" applyAlignment="1" applyProtection="1">
      <alignment horizontal="center" vertical="top" wrapText="1"/>
      <protection locked="0"/>
    </xf>
    <xf numFmtId="44" fontId="11" fillId="5" borderId="18" xfId="1" applyFont="1" applyFill="1" applyBorder="1" applyAlignment="1" applyProtection="1">
      <alignment horizontal="center" vertical="top" wrapText="1"/>
      <protection locked="0"/>
    </xf>
    <xf numFmtId="44" fontId="11" fillId="5" borderId="14" xfId="1" applyFont="1" applyFill="1" applyBorder="1" applyAlignment="1" applyProtection="1">
      <alignment horizontal="center" vertical="top" wrapText="1"/>
      <protection locked="0"/>
    </xf>
    <xf numFmtId="0" fontId="14" fillId="2" borderId="36"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37" xfId="0" applyFont="1" applyFill="1" applyBorder="1" applyAlignment="1">
      <alignment horizontal="left" vertical="top" wrapText="1"/>
    </xf>
    <xf numFmtId="0" fontId="14" fillId="2" borderId="38" xfId="0" applyFont="1" applyFill="1" applyBorder="1" applyAlignment="1">
      <alignment horizontal="left" vertical="top" wrapText="1"/>
    </xf>
    <xf numFmtId="0" fontId="14" fillId="2" borderId="39" xfId="0" applyFont="1" applyFill="1" applyBorder="1" applyAlignment="1">
      <alignment horizontal="left" vertical="top" wrapText="1"/>
    </xf>
    <xf numFmtId="0" fontId="14" fillId="2" borderId="40" xfId="0" applyFont="1" applyFill="1" applyBorder="1" applyAlignment="1">
      <alignment horizontal="left" vertical="top"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0"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13" xfId="0" applyFont="1" applyFill="1" applyBorder="1" applyAlignment="1">
      <alignment horizontal="left" vertical="top" wrapText="1"/>
    </xf>
    <xf numFmtId="0" fontId="10" fillId="3" borderId="12" xfId="0" applyFont="1" applyFill="1" applyBorder="1" applyAlignment="1">
      <alignment horizontal="left" vertical="top" wrapText="1"/>
    </xf>
    <xf numFmtId="1" fontId="11" fillId="0" borderId="13" xfId="1" applyNumberFormat="1" applyFont="1" applyBorder="1" applyAlignment="1" applyProtection="1">
      <alignment horizontal="center" vertical="center" wrapText="1"/>
    </xf>
    <xf numFmtId="1" fontId="11" fillId="0" borderId="12" xfId="1" applyNumberFormat="1" applyFont="1" applyBorder="1" applyAlignment="1" applyProtection="1">
      <alignment horizontal="center" vertical="center" wrapText="1"/>
    </xf>
    <xf numFmtId="0" fontId="10" fillId="3" borderId="27"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4" fillId="0" borderId="0" xfId="0" applyFont="1" applyAlignment="1">
      <alignment horizontal="left" vertical="top" wrapText="1"/>
    </xf>
    <xf numFmtId="0" fontId="11" fillId="0" borderId="0" xfId="0" applyFont="1" applyAlignment="1">
      <alignment horizontal="left" vertical="top" wrapText="1"/>
    </xf>
    <xf numFmtId="0" fontId="15" fillId="0" borderId="6" xfId="0" applyFont="1" applyBorder="1" applyAlignment="1">
      <alignment horizontal="center"/>
    </xf>
    <xf numFmtId="0" fontId="15" fillId="0" borderId="44" xfId="0" applyFont="1" applyBorder="1" applyAlignment="1">
      <alignment horizontal="center"/>
    </xf>
    <xf numFmtId="0" fontId="15" fillId="0" borderId="22"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5" fillId="0" borderId="14" xfId="0" applyFont="1" applyBorder="1" applyAlignment="1">
      <alignment horizontal="center"/>
    </xf>
    <xf numFmtId="0" fontId="11" fillId="0" borderId="51" xfId="0" applyFont="1" applyBorder="1" applyAlignment="1">
      <alignment horizontal="center"/>
    </xf>
    <xf numFmtId="0" fontId="11" fillId="0" borderId="52" xfId="0" applyFont="1" applyBorder="1" applyAlignment="1">
      <alignment horizontal="center"/>
    </xf>
  </cellXfs>
  <cellStyles count="3">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0000FF"/>
      <color rgb="FF2C4D33"/>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6</xdr:col>
      <xdr:colOff>381000</xdr:colOff>
      <xdr:row>1</xdr:row>
      <xdr:rowOff>0</xdr:rowOff>
    </xdr:from>
    <xdr:to>
      <xdr:col>7</xdr:col>
      <xdr:colOff>371475</xdr:colOff>
      <xdr:row>10</xdr:row>
      <xdr:rowOff>0</xdr:rowOff>
    </xdr:to>
    <xdr:pic>
      <xdr:nvPicPr>
        <xdr:cNvPr id="2" name="Afbeelding 1">
          <a:extLst>
            <a:ext uri="{FF2B5EF4-FFF2-40B4-BE49-F238E27FC236}">
              <a16:creationId xmlns:a16="http://schemas.microsoft.com/office/drawing/2014/main" id="{4747E887-DD11-5DE2-D113-E4A0490883EF}"/>
            </a:ext>
          </a:extLst>
        </xdr:cNvPr>
        <xdr:cNvPicPr>
          <a:picLocks noChangeAspect="1"/>
        </xdr:cNvPicPr>
      </xdr:nvPicPr>
      <xdr:blipFill>
        <a:blip xmlns:r="http://schemas.openxmlformats.org/officeDocument/2006/relationships" r:embed="rId1"/>
        <a:stretch>
          <a:fillRect/>
        </a:stretch>
      </xdr:blipFill>
      <xdr:spPr>
        <a:xfrm>
          <a:off x="8905875" y="228600"/>
          <a:ext cx="1628775" cy="17621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2"/>
  <sheetViews>
    <sheetView tabSelected="1" zoomScale="90" zoomScaleNormal="90" workbookViewId="0"/>
  </sheetViews>
  <sheetFormatPr defaultColWidth="9.125" defaultRowHeight="12.5" x14ac:dyDescent="0.2"/>
  <cols>
    <col min="1" max="1" width="3" style="3" customWidth="1"/>
    <col min="2" max="2" width="41.875" style="3" customWidth="1"/>
    <col min="3" max="3" width="15.125" style="3" customWidth="1"/>
    <col min="4" max="4" width="8.375" style="3" customWidth="1"/>
    <col min="5" max="5" width="25.25" style="3" customWidth="1"/>
    <col min="6" max="6" width="34.125" style="3" customWidth="1"/>
    <col min="7" max="7" width="24.625" style="3" customWidth="1"/>
    <col min="8" max="16384" width="9.125" style="3"/>
  </cols>
  <sheetData>
    <row r="1" spans="1:7" ht="17.350000000000001" x14ac:dyDescent="0.25">
      <c r="A1" s="1"/>
      <c r="B1" s="1" t="s">
        <v>0</v>
      </c>
      <c r="C1" s="2"/>
      <c r="D1" s="1"/>
      <c r="E1" s="1"/>
      <c r="F1" s="1"/>
      <c r="G1" s="1"/>
    </row>
    <row r="2" spans="1:7" ht="13.5" customHeight="1" x14ac:dyDescent="0.25">
      <c r="A2" s="1"/>
      <c r="B2" s="4"/>
      <c r="D2" s="5"/>
      <c r="E2" s="5"/>
      <c r="F2" s="5"/>
      <c r="G2"/>
    </row>
    <row r="3" spans="1:7" ht="13.5" customHeight="1" x14ac:dyDescent="0.25">
      <c r="A3" s="1"/>
      <c r="B3" s="60" t="s">
        <v>1</v>
      </c>
      <c r="C3" s="61"/>
      <c r="D3" s="61"/>
      <c r="E3" s="61"/>
      <c r="F3" s="62"/>
      <c r="G3" s="5"/>
    </row>
    <row r="4" spans="1:7" ht="19.600000000000001" customHeight="1" x14ac:dyDescent="0.25">
      <c r="A4" s="1"/>
      <c r="B4" s="102" t="s">
        <v>2</v>
      </c>
      <c r="C4" s="103"/>
      <c r="D4" s="103"/>
      <c r="E4" s="103"/>
      <c r="F4" s="104"/>
      <c r="G4" s="5"/>
    </row>
    <row r="5" spans="1:7" ht="19.600000000000001" customHeight="1" x14ac:dyDescent="0.25">
      <c r="A5" s="1"/>
      <c r="B5" s="102"/>
      <c r="C5" s="103"/>
      <c r="D5" s="103"/>
      <c r="E5" s="103"/>
      <c r="F5" s="104"/>
      <c r="G5" s="5"/>
    </row>
    <row r="6" spans="1:7" ht="14.2" customHeight="1" x14ac:dyDescent="0.25">
      <c r="A6" s="1"/>
      <c r="B6" s="102"/>
      <c r="C6" s="103"/>
      <c r="D6" s="103"/>
      <c r="E6" s="103"/>
      <c r="F6" s="104"/>
      <c r="G6" s="5"/>
    </row>
    <row r="7" spans="1:7" ht="11.25" customHeight="1" x14ac:dyDescent="0.25">
      <c r="A7" s="1"/>
      <c r="B7" s="102"/>
      <c r="C7" s="103"/>
      <c r="D7" s="103"/>
      <c r="E7" s="103"/>
      <c r="F7" s="104"/>
      <c r="G7" s="5"/>
    </row>
    <row r="8" spans="1:7" ht="19.600000000000001" customHeight="1" x14ac:dyDescent="0.25">
      <c r="A8" s="1"/>
      <c r="B8" s="102"/>
      <c r="C8" s="103"/>
      <c r="D8" s="103"/>
      <c r="E8" s="103"/>
      <c r="F8" s="104"/>
      <c r="G8" s="5"/>
    </row>
    <row r="9" spans="1:7" ht="19.600000000000001" customHeight="1" x14ac:dyDescent="0.25">
      <c r="A9" s="1"/>
      <c r="B9" s="102"/>
      <c r="C9" s="103"/>
      <c r="D9" s="103"/>
      <c r="E9" s="103"/>
      <c r="F9" s="104"/>
      <c r="G9" s="5"/>
    </row>
    <row r="10" spans="1:7" ht="8.35" customHeight="1" x14ac:dyDescent="0.25">
      <c r="A10" s="1"/>
      <c r="B10" s="102"/>
      <c r="C10" s="103"/>
      <c r="D10" s="103"/>
      <c r="E10" s="103"/>
      <c r="F10" s="104"/>
      <c r="G10" s="5"/>
    </row>
    <row r="11" spans="1:7" ht="90.7" customHeight="1" x14ac:dyDescent="0.25">
      <c r="A11" s="1"/>
      <c r="B11" s="105"/>
      <c r="C11" s="106"/>
      <c r="D11" s="106"/>
      <c r="E11" s="106"/>
      <c r="F11" s="107"/>
    </row>
    <row r="12" spans="1:7" ht="13.5" customHeight="1" x14ac:dyDescent="0.25">
      <c r="A12" s="1"/>
      <c r="B12" s="6"/>
      <c r="C12" s="5"/>
      <c r="D12" s="5"/>
      <c r="E12" s="5"/>
      <c r="F12" s="5"/>
      <c r="G12" s="5"/>
    </row>
    <row r="13" spans="1:7" s="7" customFormat="1" ht="15.75" customHeight="1" x14ac:dyDescent="0.2">
      <c r="B13" s="108" t="s">
        <v>3</v>
      </c>
      <c r="C13" s="109"/>
      <c r="D13" s="109"/>
      <c r="E13" s="109"/>
      <c r="F13" s="110"/>
      <c r="G13" s="5"/>
    </row>
    <row r="14" spans="1:7" ht="37.6" customHeight="1" x14ac:dyDescent="0.2">
      <c r="B14" s="8" t="s">
        <v>4</v>
      </c>
      <c r="C14" s="9" t="s">
        <v>5</v>
      </c>
      <c r="D14" s="9" t="s">
        <v>6</v>
      </c>
      <c r="E14" s="9" t="s">
        <v>7</v>
      </c>
      <c r="F14" s="10" t="s">
        <v>8</v>
      </c>
      <c r="G14" s="11"/>
    </row>
    <row r="15" spans="1:7" ht="12.85" customHeight="1" x14ac:dyDescent="0.2">
      <c r="B15" s="12" t="str">
        <f>'Onderzoek KOW'!B9</f>
        <v>Onderzoek KOW (fictief)</v>
      </c>
      <c r="C15" s="13" t="s">
        <v>9</v>
      </c>
      <c r="D15" s="57">
        <v>1</v>
      </c>
      <c r="E15" s="14">
        <f>'Onderzoek KOW'!M20</f>
        <v>0</v>
      </c>
      <c r="F15" s="15">
        <f>D15*E15</f>
        <v>0</v>
      </c>
      <c r="G15" s="11"/>
    </row>
    <row r="16" spans="1:7" ht="12.85" customHeight="1" x14ac:dyDescent="0.2">
      <c r="B16" s="16" t="str">
        <f>'Onderzoek BPV-monitor'!B9</f>
        <v>Onderzoek BPV monitor (fictief)</v>
      </c>
      <c r="C16" s="17" t="s">
        <v>9</v>
      </c>
      <c r="D16" s="58">
        <v>1</v>
      </c>
      <c r="E16" s="18">
        <f>'Onderzoek BPV-monitor'!M19</f>
        <v>0</v>
      </c>
      <c r="F16" s="15">
        <f t="shared" ref="F16:F18" si="0">D16*E16</f>
        <v>0</v>
      </c>
      <c r="G16" s="11"/>
    </row>
    <row r="17" spans="2:7" ht="12.85" customHeight="1" x14ac:dyDescent="0.2">
      <c r="B17" s="16" t="str">
        <f>'Onderzoek MBO werknemer'!B9</f>
        <v>Onderzoek MBO werknemer (fictief)</v>
      </c>
      <c r="C17" s="17" t="s">
        <v>9</v>
      </c>
      <c r="D17" s="58">
        <v>1</v>
      </c>
      <c r="E17" s="18">
        <f>'Onderzoek MBO werknemer'!M20</f>
        <v>0</v>
      </c>
      <c r="F17" s="15">
        <f t="shared" si="0"/>
        <v>0</v>
      </c>
      <c r="G17" s="11"/>
    </row>
    <row r="18" spans="2:7" ht="12.85" customHeight="1" x14ac:dyDescent="0.2">
      <c r="B18" s="16" t="str">
        <f>'Onderzoek Klantwaardering'!B9</f>
        <v>Onderzoek Klantwaardering (fictief)</v>
      </c>
      <c r="C18" s="17" t="s">
        <v>9</v>
      </c>
      <c r="D18" s="58">
        <v>1</v>
      </c>
      <c r="E18" s="18">
        <f>'Onderzoek Klantwaardering'!M21</f>
        <v>0</v>
      </c>
      <c r="F18" s="15">
        <f t="shared" si="0"/>
        <v>0</v>
      </c>
      <c r="G18" s="11"/>
    </row>
    <row r="19" spans="2:7" ht="12.85" customHeight="1" x14ac:dyDescent="0.2">
      <c r="B19" s="111" t="s">
        <v>10</v>
      </c>
      <c r="C19" s="112"/>
      <c r="D19" s="112"/>
      <c r="E19" s="112"/>
      <c r="F19" s="59">
        <f>SUM(F15:F18)</f>
        <v>0</v>
      </c>
      <c r="G19" s="11"/>
    </row>
    <row r="20" spans="2:7" ht="20.25" customHeight="1" x14ac:dyDescent="0.2">
      <c r="B20" s="122" t="s">
        <v>11</v>
      </c>
      <c r="C20" s="123"/>
      <c r="D20" s="123"/>
      <c r="E20" s="123"/>
      <c r="F20" s="63">
        <f>SUM(F15:F18)</f>
        <v>0</v>
      </c>
      <c r="G20" s="11"/>
    </row>
    <row r="21" spans="2:7" ht="15.75" customHeight="1" x14ac:dyDescent="0.2">
      <c r="B21" s="20"/>
      <c r="C21" s="21"/>
      <c r="D21" s="21"/>
      <c r="E21" s="21"/>
      <c r="F21" s="21"/>
      <c r="G21" s="22"/>
    </row>
    <row r="22" spans="2:7" s="24" customFormat="1" ht="16.45" customHeight="1" x14ac:dyDescent="0.25">
      <c r="B22" s="115" t="s">
        <v>12</v>
      </c>
      <c r="C22" s="116"/>
      <c r="D22" s="116"/>
      <c r="E22" s="116"/>
      <c r="F22" s="117"/>
      <c r="G22" s="23"/>
    </row>
    <row r="23" spans="2:7" s="5" customFormat="1" ht="38.950000000000003" customHeight="1" x14ac:dyDescent="0.2">
      <c r="B23" s="8" t="s">
        <v>4</v>
      </c>
      <c r="C23" s="118" t="s">
        <v>6</v>
      </c>
      <c r="D23" s="119"/>
      <c r="E23" s="9" t="s">
        <v>7</v>
      </c>
      <c r="F23" s="10" t="s">
        <v>13</v>
      </c>
      <c r="G23" s="25"/>
    </row>
    <row r="24" spans="2:7" s="6" customFormat="1" ht="49.85" x14ac:dyDescent="0.2">
      <c r="B24" s="26" t="str">
        <f>'Uurtarieven + eenmalige kosten'!B30</f>
        <v>Kick-off en voortzetting, inrichten lopende projecten en dienstverlening (implementatie) en bouwen, inrichten en testen koppeling met datawarehouse SBB</v>
      </c>
      <c r="C24" s="120">
        <v>1</v>
      </c>
      <c r="D24" s="121"/>
      <c r="E24" s="14">
        <f>'Uurtarieven + eenmalige kosten'!D30</f>
        <v>0</v>
      </c>
      <c r="F24" s="15">
        <f>C24*E24</f>
        <v>0</v>
      </c>
      <c r="G24" s="25"/>
    </row>
    <row r="25" spans="2:7" s="6" customFormat="1" ht="14.2" customHeight="1" x14ac:dyDescent="0.2">
      <c r="B25" s="113" t="s">
        <v>14</v>
      </c>
      <c r="C25" s="114"/>
      <c r="D25" s="114"/>
      <c r="E25" s="114"/>
      <c r="F25" s="19">
        <f>SUM(F24)</f>
        <v>0</v>
      </c>
    </row>
    <row r="26" spans="2:7" x14ac:dyDescent="0.2">
      <c r="B26" s="27"/>
      <c r="C26" s="27"/>
      <c r="D26" s="27"/>
      <c r="E26" s="27"/>
      <c r="F26" s="28"/>
      <c r="G26" s="4"/>
    </row>
    <row r="27" spans="2:7" ht="25.45" customHeight="1" x14ac:dyDescent="0.2">
      <c r="B27" s="96" t="s">
        <v>15</v>
      </c>
      <c r="C27" s="97"/>
      <c r="D27" s="97"/>
      <c r="E27" s="98"/>
      <c r="F27" s="6"/>
      <c r="G27" s="6"/>
    </row>
    <row r="28" spans="2:7" x14ac:dyDescent="0.2">
      <c r="B28" s="26" t="s">
        <v>16</v>
      </c>
      <c r="C28" s="99"/>
      <c r="D28" s="100"/>
      <c r="E28" s="101"/>
      <c r="F28" s="6"/>
      <c r="G28" s="6"/>
    </row>
    <row r="29" spans="2:7" x14ac:dyDescent="0.2">
      <c r="B29" s="26" t="s">
        <v>17</v>
      </c>
      <c r="C29" s="99"/>
      <c r="D29" s="100"/>
      <c r="E29" s="101"/>
      <c r="F29" s="6"/>
      <c r="G29" s="6"/>
    </row>
    <row r="30" spans="2:7" ht="15.1" customHeight="1" x14ac:dyDescent="0.2">
      <c r="B30" s="26" t="s">
        <v>18</v>
      </c>
      <c r="C30" s="99"/>
      <c r="D30" s="100"/>
      <c r="E30" s="101"/>
      <c r="F30" s="6"/>
      <c r="G30" s="6"/>
    </row>
    <row r="31" spans="2:7" x14ac:dyDescent="0.2">
      <c r="B31" s="26" t="s">
        <v>19</v>
      </c>
      <c r="C31" s="99"/>
      <c r="D31" s="100"/>
      <c r="E31" s="101"/>
      <c r="F31" s="6"/>
      <c r="G31" s="6"/>
    </row>
    <row r="32" spans="2:7" ht="56.95" customHeight="1" x14ac:dyDescent="0.2">
      <c r="B32" s="29" t="s">
        <v>20</v>
      </c>
      <c r="C32" s="93"/>
      <c r="D32" s="94"/>
      <c r="E32" s="95"/>
      <c r="F32" s="6"/>
      <c r="G32" s="6"/>
    </row>
    <row r="33" spans="2:7" x14ac:dyDescent="0.2">
      <c r="B33" s="6"/>
      <c r="C33" s="6"/>
      <c r="D33" s="6"/>
      <c r="E33" s="6"/>
      <c r="F33" s="6"/>
      <c r="G33" s="6"/>
    </row>
    <row r="34" spans="2:7" x14ac:dyDescent="0.2">
      <c r="B34" s="6"/>
      <c r="C34" s="6"/>
      <c r="D34" s="6"/>
      <c r="E34" s="6"/>
      <c r="F34" s="6"/>
      <c r="G34" s="6"/>
    </row>
    <row r="35" spans="2:7" x14ac:dyDescent="0.2">
      <c r="B35" s="6"/>
      <c r="C35" s="6"/>
      <c r="D35" s="6"/>
      <c r="E35" s="6"/>
      <c r="F35" s="6"/>
      <c r="G35" s="6"/>
    </row>
    <row r="36" spans="2:7" x14ac:dyDescent="0.2">
      <c r="B36" s="6"/>
      <c r="C36" s="6"/>
      <c r="D36" s="6"/>
      <c r="E36" s="6"/>
      <c r="F36" s="6"/>
      <c r="G36" s="6"/>
    </row>
    <row r="37" spans="2:7" x14ac:dyDescent="0.2">
      <c r="B37" s="6"/>
      <c r="C37" s="6"/>
      <c r="D37" s="6"/>
      <c r="E37" s="6"/>
      <c r="F37" s="6"/>
      <c r="G37" s="6"/>
    </row>
    <row r="38" spans="2:7" x14ac:dyDescent="0.2">
      <c r="B38" s="6"/>
      <c r="C38" s="6"/>
      <c r="D38" s="6"/>
      <c r="E38" s="6"/>
      <c r="F38" s="6"/>
      <c r="G38" s="6"/>
    </row>
    <row r="39" spans="2:7" x14ac:dyDescent="0.2">
      <c r="B39" s="6"/>
      <c r="C39" s="6"/>
      <c r="D39" s="6"/>
      <c r="E39" s="6"/>
      <c r="F39" s="6"/>
      <c r="G39" s="6"/>
    </row>
    <row r="40" spans="2:7" x14ac:dyDescent="0.2">
      <c r="B40" s="6"/>
      <c r="C40" s="6"/>
      <c r="D40" s="6"/>
      <c r="E40" s="6"/>
      <c r="F40" s="6"/>
      <c r="G40" s="6"/>
    </row>
    <row r="41" spans="2:7" x14ac:dyDescent="0.2">
      <c r="B41" s="6"/>
      <c r="C41" s="6"/>
      <c r="D41" s="6"/>
      <c r="E41" s="6"/>
      <c r="F41" s="6"/>
      <c r="G41" s="6"/>
    </row>
    <row r="42" spans="2:7" x14ac:dyDescent="0.2">
      <c r="B42" s="6"/>
      <c r="C42" s="6"/>
      <c r="D42" s="6"/>
      <c r="E42" s="6"/>
      <c r="F42" s="6"/>
      <c r="G42" s="6"/>
    </row>
    <row r="43" spans="2:7" x14ac:dyDescent="0.2">
      <c r="B43" s="6"/>
      <c r="C43" s="6"/>
      <c r="D43" s="6"/>
      <c r="E43" s="6"/>
      <c r="F43" s="6"/>
      <c r="G43" s="6"/>
    </row>
    <row r="44" spans="2:7" x14ac:dyDescent="0.2">
      <c r="B44" s="6"/>
      <c r="C44" s="6"/>
      <c r="D44" s="6"/>
      <c r="E44" s="6"/>
      <c r="F44" s="6"/>
      <c r="G44" s="6"/>
    </row>
    <row r="45" spans="2:7" x14ac:dyDescent="0.2">
      <c r="B45" s="6"/>
      <c r="C45" s="6"/>
      <c r="D45" s="6"/>
      <c r="E45" s="6"/>
      <c r="F45" s="6"/>
      <c r="G45" s="6"/>
    </row>
    <row r="46" spans="2:7" x14ac:dyDescent="0.2">
      <c r="B46" s="6"/>
      <c r="C46" s="6"/>
      <c r="D46" s="6"/>
      <c r="E46" s="6"/>
      <c r="F46" s="6"/>
      <c r="G46" s="6"/>
    </row>
    <row r="47" spans="2:7" x14ac:dyDescent="0.2">
      <c r="B47" s="6"/>
      <c r="C47" s="6"/>
      <c r="D47" s="6"/>
      <c r="E47" s="6"/>
      <c r="F47" s="6"/>
      <c r="G47" s="6"/>
    </row>
    <row r="48" spans="2:7" x14ac:dyDescent="0.2">
      <c r="B48" s="6"/>
      <c r="C48" s="6"/>
      <c r="D48" s="6"/>
      <c r="E48" s="6"/>
      <c r="F48" s="6"/>
      <c r="G48" s="6"/>
    </row>
    <row r="49" spans="2:7" x14ac:dyDescent="0.2">
      <c r="B49" s="6"/>
      <c r="C49" s="6"/>
      <c r="D49" s="6"/>
      <c r="E49" s="6"/>
      <c r="F49" s="6"/>
      <c r="G49" s="6"/>
    </row>
    <row r="50" spans="2:7" x14ac:dyDescent="0.2">
      <c r="B50" s="6"/>
      <c r="C50" s="6"/>
      <c r="D50" s="6"/>
      <c r="E50" s="6"/>
      <c r="F50" s="6"/>
      <c r="G50" s="6"/>
    </row>
    <row r="51" spans="2:7" x14ac:dyDescent="0.2">
      <c r="B51" s="6"/>
      <c r="C51" s="6"/>
      <c r="D51" s="6"/>
      <c r="E51" s="6"/>
      <c r="F51" s="6"/>
      <c r="G51" s="6"/>
    </row>
    <row r="52" spans="2:7" x14ac:dyDescent="0.2">
      <c r="B52" s="6"/>
      <c r="C52" s="6"/>
      <c r="D52" s="6"/>
      <c r="E52" s="6"/>
      <c r="F52" s="6"/>
      <c r="G52" s="6"/>
    </row>
  </sheetData>
  <sheetProtection algorithmName="SHA-512" hashValue="bFEiALANpohbwD5Vi8DcQAzFqN0QAAk+E+lms4aw8VfurD05zg8bZzBG1TiVVYk/v23xkn8T/WFOiVMjRQp4Yg==" saltValue="qShLLtntl5f78dxvIubpCg==" spinCount="100000" sheet="1" objects="1" scenarios="1"/>
  <protectedRanges>
    <protectedRange algorithmName="SHA-512" hashValue="rIVgDDXpUunlvxT0D9CAypkN4ieuIjgYQKFSONIEnspim1qVYmvF8O8e2z1ZpRWZfp6C7pz44lDtxBOBTk5+bA==" saltValue="W7GxLU9GzlKW/vpo9zh6Ag==" spinCount="100000" sqref="C28:E32" name="Bereik1"/>
  </protectedRanges>
  <mergeCells count="14">
    <mergeCell ref="B4:F11"/>
    <mergeCell ref="B13:F13"/>
    <mergeCell ref="B19:E19"/>
    <mergeCell ref="B25:E25"/>
    <mergeCell ref="B22:F22"/>
    <mergeCell ref="C23:D23"/>
    <mergeCell ref="C24:D24"/>
    <mergeCell ref="B20:E20"/>
    <mergeCell ref="C32:E32"/>
    <mergeCell ref="B27:E27"/>
    <mergeCell ref="C28:E28"/>
    <mergeCell ref="C29:E29"/>
    <mergeCell ref="C30:E30"/>
    <mergeCell ref="C31:E31"/>
  </mergeCells>
  <phoneticPr fontId="0" type="noConversion"/>
  <pageMargins left="0.70866141732283472" right="0.70866141732283472" top="0.74803149606299213" bottom="0.74803149606299213" header="0.31496062992125984" footer="0.31496062992125984"/>
  <pageSetup paperSize="9" scale="95" orientation="landscape" r:id="rId1"/>
  <headerFooter>
    <oddFooter xml:space="preserve">&amp;L
&amp;C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6C60-927E-4A8D-BC6C-E7FA748044D4}">
  <sheetPr>
    <tabColor theme="6" tint="0.79998168889431442"/>
  </sheetPr>
  <dimension ref="B3:G30"/>
  <sheetViews>
    <sheetView zoomScaleNormal="100" workbookViewId="0"/>
  </sheetViews>
  <sheetFormatPr defaultColWidth="8.875" defaultRowHeight="12.5" x14ac:dyDescent="0.2"/>
  <cols>
    <col min="1" max="1" width="6.25" style="31" customWidth="1"/>
    <col min="2" max="2" width="29.75" style="31" customWidth="1"/>
    <col min="3" max="3" width="8.25" style="31" bestFit="1" customWidth="1"/>
    <col min="4" max="4" width="40.25" style="31" customWidth="1"/>
    <col min="5" max="5" width="19" style="31" customWidth="1"/>
    <col min="6" max="16384" width="8.875" style="31"/>
  </cols>
  <sheetData>
    <row r="3" spans="2:7" x14ac:dyDescent="0.2">
      <c r="B3" s="30" t="s">
        <v>1</v>
      </c>
    </row>
    <row r="4" spans="2:7" x14ac:dyDescent="0.2">
      <c r="B4" s="124" t="s">
        <v>21</v>
      </c>
      <c r="C4" s="125"/>
      <c r="D4" s="125"/>
    </row>
    <row r="5" spans="2:7" x14ac:dyDescent="0.2">
      <c r="B5" s="125"/>
      <c r="C5" s="125"/>
      <c r="D5" s="125"/>
    </row>
    <row r="6" spans="2:7" x14ac:dyDescent="0.2">
      <c r="B6" s="125"/>
      <c r="C6" s="125"/>
      <c r="D6" s="125"/>
    </row>
    <row r="7" spans="2:7" x14ac:dyDescent="0.2">
      <c r="B7" s="125"/>
      <c r="C7" s="125"/>
      <c r="D7" s="125"/>
    </row>
    <row r="8" spans="2:7" x14ac:dyDescent="0.2">
      <c r="B8" s="125"/>
      <c r="C8" s="125"/>
      <c r="D8" s="125"/>
    </row>
    <row r="9" spans="2:7" x14ac:dyDescent="0.2">
      <c r="B9" s="125"/>
      <c r="C9" s="125"/>
      <c r="D9" s="125"/>
    </row>
    <row r="10" spans="2:7" x14ac:dyDescent="0.2">
      <c r="B10" s="125"/>
      <c r="C10" s="125"/>
      <c r="D10" s="125"/>
    </row>
    <row r="11" spans="2:7" ht="8.35" customHeight="1" x14ac:dyDescent="0.2">
      <c r="B11" s="125"/>
      <c r="C11" s="125"/>
      <c r="D11" s="125"/>
    </row>
    <row r="12" spans="2:7" ht="105.75" customHeight="1" x14ac:dyDescent="0.2">
      <c r="B12" s="125"/>
      <c r="C12" s="125"/>
      <c r="D12" s="125"/>
    </row>
    <row r="15" spans="2:7" x14ac:dyDescent="0.2">
      <c r="B15" s="108" t="s">
        <v>22</v>
      </c>
      <c r="C15" s="109"/>
      <c r="D15" s="110"/>
    </row>
    <row r="16" spans="2:7" ht="37.4" x14ac:dyDescent="0.2">
      <c r="B16" s="8" t="s">
        <v>4</v>
      </c>
      <c r="C16" s="9" t="s">
        <v>5</v>
      </c>
      <c r="D16" s="10" t="s">
        <v>7</v>
      </c>
      <c r="G16" s="31" t="s">
        <v>23</v>
      </c>
    </row>
    <row r="17" spans="2:5" ht="15.1" customHeight="1" x14ac:dyDescent="0.2">
      <c r="B17" s="32" t="s">
        <v>24</v>
      </c>
      <c r="C17" s="13" t="s">
        <v>25</v>
      </c>
      <c r="D17" s="33"/>
    </row>
    <row r="18" spans="2:5" ht="15.1" customHeight="1" x14ac:dyDescent="0.2">
      <c r="B18" s="32" t="s">
        <v>26</v>
      </c>
      <c r="C18" s="13" t="s">
        <v>25</v>
      </c>
      <c r="D18" s="33"/>
    </row>
    <row r="19" spans="2:5" ht="15.1" customHeight="1" x14ac:dyDescent="0.2">
      <c r="B19" s="32" t="s">
        <v>27</v>
      </c>
      <c r="C19" s="13" t="s">
        <v>25</v>
      </c>
      <c r="D19" s="33"/>
    </row>
    <row r="20" spans="2:5" ht="15.1" customHeight="1" x14ac:dyDescent="0.2">
      <c r="B20" s="32" t="s">
        <v>28</v>
      </c>
      <c r="C20" s="13" t="s">
        <v>25</v>
      </c>
      <c r="D20" s="33"/>
    </row>
    <row r="21" spans="2:5" ht="15.1" customHeight="1" x14ac:dyDescent="0.2">
      <c r="B21" s="32" t="s">
        <v>29</v>
      </c>
      <c r="C21" s="13" t="s">
        <v>25</v>
      </c>
      <c r="D21" s="33"/>
    </row>
    <row r="22" spans="2:5" ht="15.1" customHeight="1" x14ac:dyDescent="0.2">
      <c r="B22" s="32" t="s">
        <v>30</v>
      </c>
      <c r="C22" s="13" t="s">
        <v>25</v>
      </c>
      <c r="D22" s="33"/>
    </row>
    <row r="23" spans="2:5" ht="15.1" customHeight="1" x14ac:dyDescent="0.2">
      <c r="B23" s="32" t="s">
        <v>31</v>
      </c>
      <c r="C23" s="13" t="s">
        <v>25</v>
      </c>
      <c r="D23" s="33"/>
    </row>
    <row r="24" spans="2:5" ht="15.1" customHeight="1" x14ac:dyDescent="0.2">
      <c r="B24" s="32" t="s">
        <v>32</v>
      </c>
      <c r="C24" s="13" t="s">
        <v>25</v>
      </c>
      <c r="D24" s="33"/>
    </row>
    <row r="25" spans="2:5" ht="15.1" customHeight="1" x14ac:dyDescent="0.2">
      <c r="B25" s="32" t="s">
        <v>33</v>
      </c>
      <c r="C25" s="13" t="s">
        <v>25</v>
      </c>
      <c r="D25" s="33"/>
    </row>
    <row r="26" spans="2:5" ht="15.1" customHeight="1" x14ac:dyDescent="0.2">
      <c r="B26" s="32" t="s">
        <v>34</v>
      </c>
      <c r="C26" s="13" t="s">
        <v>25</v>
      </c>
      <c r="D26" s="33"/>
    </row>
    <row r="28" spans="2:5" x14ac:dyDescent="0.2">
      <c r="B28" s="108" t="s">
        <v>35</v>
      </c>
      <c r="C28" s="109"/>
      <c r="D28" s="110"/>
    </row>
    <row r="29" spans="2:5" ht="37.4" x14ac:dyDescent="0.2">
      <c r="B29" s="8" t="s">
        <v>4</v>
      </c>
      <c r="C29" s="9" t="s">
        <v>5</v>
      </c>
      <c r="D29" s="10" t="s">
        <v>7</v>
      </c>
      <c r="E29" s="10" t="s">
        <v>36</v>
      </c>
    </row>
    <row r="30" spans="2:5" ht="62.35" x14ac:dyDescent="0.2">
      <c r="B30" s="32" t="s">
        <v>37</v>
      </c>
      <c r="C30" s="34">
        <v>1</v>
      </c>
      <c r="D30" s="33"/>
      <c r="E30" s="64">
        <v>15000</v>
      </c>
    </row>
  </sheetData>
  <sheetProtection sheet="1" objects="1" scenarios="1"/>
  <mergeCells count="3">
    <mergeCell ref="B15:D15"/>
    <mergeCell ref="B4:D12"/>
    <mergeCell ref="B28:D28"/>
  </mergeCells>
  <dataValidations count="1">
    <dataValidation type="decimal" operator="greaterThan" allowBlank="1" showInputMessage="1" showErrorMessage="1" sqref="D30 D17:D26" xr:uid="{3FE6FBD3-A2FD-47A0-A2BA-27F7493BA4F9}">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6C6D4-216E-4950-BC5F-8114BEE9525B}">
  <dimension ref="A9:N53"/>
  <sheetViews>
    <sheetView workbookViewId="0"/>
  </sheetViews>
  <sheetFormatPr defaultColWidth="9.125" defaultRowHeight="13.85" x14ac:dyDescent="0.2"/>
  <cols>
    <col min="1" max="1" width="9.125" style="35"/>
    <col min="2" max="2" width="50.375" style="35" bestFit="1" customWidth="1"/>
    <col min="3" max="12" width="5.75" style="35" customWidth="1"/>
    <col min="13" max="13" width="19" style="35" customWidth="1"/>
    <col min="14" max="14" width="1.75" style="35" customWidth="1"/>
    <col min="15" max="16384" width="9.125" style="35"/>
  </cols>
  <sheetData>
    <row r="9" spans="1:14" ht="130.15" customHeight="1" x14ac:dyDescent="0.2">
      <c r="A9" s="31"/>
      <c r="B9" s="36" t="s">
        <v>38</v>
      </c>
      <c r="C9" s="92" t="str">
        <f>'Uurtarieven + eenmalige kosten'!B17</f>
        <v>Senior Projectleider/ Onderzoeker</v>
      </c>
      <c r="D9" s="92" t="str">
        <f>'Uurtarieven + eenmalige kosten'!B18</f>
        <v>Medior Projectleider/ Onderzoeker</v>
      </c>
      <c r="E9" s="92" t="str">
        <f>'Uurtarieven + eenmalige kosten'!B19</f>
        <v>Junior Projectleider/ Onderzoeker</v>
      </c>
      <c r="F9" s="92" t="str">
        <f>'Uurtarieven + eenmalige kosten'!B20</f>
        <v>Senior Programmeur</v>
      </c>
      <c r="G9" s="92" t="str">
        <f>'Uurtarieven + eenmalige kosten'!B21</f>
        <v>Medior Programmeur</v>
      </c>
      <c r="H9" s="92" t="str">
        <f>'Uurtarieven + eenmalige kosten'!B22</f>
        <v>Junior Programmeur</v>
      </c>
      <c r="I9" s="92" t="str">
        <f>'Uurtarieven + eenmalige kosten'!B23</f>
        <v>Senior Data-analist</v>
      </c>
      <c r="J9" s="92" t="str">
        <f>'Uurtarieven + eenmalige kosten'!B24</f>
        <v>Medior Data-analist</v>
      </c>
      <c r="K9" s="92" t="str">
        <f>'Uurtarieven + eenmalige kosten'!B25</f>
        <v>Junior Data-analist</v>
      </c>
      <c r="L9" s="92" t="s">
        <v>34</v>
      </c>
      <c r="M9" s="37" t="s">
        <v>39</v>
      </c>
      <c r="N9" s="38"/>
    </row>
    <row r="10" spans="1:14" x14ac:dyDescent="0.2">
      <c r="A10" s="31"/>
      <c r="B10" s="39" t="s">
        <v>22</v>
      </c>
      <c r="C10" s="40">
        <f>'Uurtarieven + eenmalige kosten'!D17</f>
        <v>0</v>
      </c>
      <c r="D10" s="40">
        <f>'Uurtarieven + eenmalige kosten'!D18</f>
        <v>0</v>
      </c>
      <c r="E10" s="40">
        <f>'Uurtarieven + eenmalige kosten'!D19</f>
        <v>0</v>
      </c>
      <c r="F10" s="40">
        <f>'Uurtarieven + eenmalige kosten'!D20</f>
        <v>0</v>
      </c>
      <c r="G10" s="40">
        <f>'Uurtarieven + eenmalige kosten'!D21</f>
        <v>0</v>
      </c>
      <c r="H10" s="40">
        <f>'Uurtarieven + eenmalige kosten'!D22</f>
        <v>0</v>
      </c>
      <c r="I10" s="40">
        <f>'Uurtarieven + eenmalige kosten'!D23</f>
        <v>0</v>
      </c>
      <c r="J10" s="40">
        <f>'Uurtarieven + eenmalige kosten'!D24</f>
        <v>0</v>
      </c>
      <c r="K10" s="40">
        <f>'Uurtarieven + eenmalige kosten'!D25</f>
        <v>0</v>
      </c>
      <c r="L10" s="40">
        <f>'Uurtarieven + eenmalige kosten'!D26</f>
        <v>0</v>
      </c>
      <c r="M10" s="41"/>
      <c r="N10" s="126"/>
    </row>
    <row r="11" spans="1:14" x14ac:dyDescent="0.2">
      <c r="A11" s="31"/>
      <c r="B11" s="129"/>
      <c r="C11" s="130"/>
      <c r="D11" s="130"/>
      <c r="E11" s="130"/>
      <c r="F11" s="130"/>
      <c r="G11" s="130"/>
      <c r="H11" s="130"/>
      <c r="I11" s="130"/>
      <c r="J11" s="130"/>
      <c r="K11" s="130"/>
      <c r="L11" s="130"/>
      <c r="M11" s="130"/>
      <c r="N11" s="126"/>
    </row>
    <row r="12" spans="1:14" x14ac:dyDescent="0.2">
      <c r="A12" s="31"/>
      <c r="B12" s="42" t="s">
        <v>40</v>
      </c>
      <c r="C12" s="43">
        <v>2</v>
      </c>
      <c r="D12" s="43"/>
      <c r="E12" s="43">
        <v>4</v>
      </c>
      <c r="F12" s="43"/>
      <c r="G12" s="43"/>
      <c r="H12" s="43"/>
      <c r="I12" s="43"/>
      <c r="J12" s="43"/>
      <c r="K12" s="43"/>
      <c r="L12" s="43"/>
      <c r="M12" s="87">
        <f>$C12*$C$10+$D12*$D$10+$E12*$E$10+$F12*$F$10+$G12*$G$10+$H12*$H$10+$I12*$I$10+$J12*$J$10+$K12*$K$10</f>
        <v>0</v>
      </c>
      <c r="N12" s="126"/>
    </row>
    <row r="13" spans="1:14" x14ac:dyDescent="0.2">
      <c r="A13" s="31"/>
      <c r="B13" s="42" t="s">
        <v>41</v>
      </c>
      <c r="C13" s="43"/>
      <c r="D13" s="43"/>
      <c r="E13" s="43"/>
      <c r="F13" s="43"/>
      <c r="G13" s="43"/>
      <c r="H13" s="43"/>
      <c r="I13" s="43">
        <v>4</v>
      </c>
      <c r="J13" s="43">
        <v>8</v>
      </c>
      <c r="K13" s="43">
        <v>12</v>
      </c>
      <c r="L13" s="43"/>
      <c r="M13" s="87">
        <f t="shared" ref="M13:M17" si="0">$C13*$C$10+$D13*$D$10+$E13*$E$10+$F13*$F$10+$G13*$G$10+$H13*$H$10+$I13*$I$10+$J13*$J$10+$K13*$K$10</f>
        <v>0</v>
      </c>
      <c r="N13" s="126"/>
    </row>
    <row r="14" spans="1:14" x14ac:dyDescent="0.2">
      <c r="A14" s="31"/>
      <c r="B14" s="42" t="s">
        <v>42</v>
      </c>
      <c r="C14" s="43"/>
      <c r="D14" s="43"/>
      <c r="E14" s="43"/>
      <c r="F14" s="43"/>
      <c r="G14" s="43"/>
      <c r="H14" s="43"/>
      <c r="I14" s="43">
        <v>3</v>
      </c>
      <c r="J14" s="43">
        <v>8</v>
      </c>
      <c r="K14" s="43">
        <v>12</v>
      </c>
      <c r="L14" s="43"/>
      <c r="M14" s="87">
        <f t="shared" si="0"/>
        <v>0</v>
      </c>
      <c r="N14" s="126"/>
    </row>
    <row r="15" spans="1:14" ht="24.1" customHeight="1" x14ac:dyDescent="0.2">
      <c r="A15" s="31"/>
      <c r="B15" s="44" t="s">
        <v>43</v>
      </c>
      <c r="C15" s="43">
        <v>20</v>
      </c>
      <c r="D15" s="43"/>
      <c r="E15" s="43">
        <v>20</v>
      </c>
      <c r="F15" s="43"/>
      <c r="G15" s="43"/>
      <c r="H15" s="43"/>
      <c r="I15" s="43">
        <v>4</v>
      </c>
      <c r="J15" s="43">
        <v>8</v>
      </c>
      <c r="K15" s="43">
        <v>12</v>
      </c>
      <c r="L15" s="43"/>
      <c r="M15" s="87">
        <f t="shared" si="0"/>
        <v>0</v>
      </c>
      <c r="N15" s="126"/>
    </row>
    <row r="16" spans="1:14" x14ac:dyDescent="0.2">
      <c r="A16" s="31"/>
      <c r="B16" s="42" t="s">
        <v>44</v>
      </c>
      <c r="C16" s="43">
        <v>4</v>
      </c>
      <c r="D16" s="43"/>
      <c r="E16" s="43">
        <v>20</v>
      </c>
      <c r="F16" s="43"/>
      <c r="G16" s="43">
        <v>4</v>
      </c>
      <c r="H16" s="43">
        <v>8</v>
      </c>
      <c r="I16" s="43"/>
      <c r="J16" s="43"/>
      <c r="K16" s="43"/>
      <c r="L16" s="43"/>
      <c r="M16" s="87">
        <f t="shared" si="0"/>
        <v>0</v>
      </c>
      <c r="N16" s="126"/>
    </row>
    <row r="17" spans="1:14" x14ac:dyDescent="0.2">
      <c r="A17" s="31"/>
      <c r="B17" s="42" t="s">
        <v>45</v>
      </c>
      <c r="C17" s="46"/>
      <c r="D17" s="46"/>
      <c r="E17" s="46">
        <v>12</v>
      </c>
      <c r="F17" s="46"/>
      <c r="G17" s="46"/>
      <c r="H17" s="46"/>
      <c r="I17" s="46">
        <v>4</v>
      </c>
      <c r="J17" s="46">
        <v>8</v>
      </c>
      <c r="K17" s="46">
        <v>12</v>
      </c>
      <c r="L17" s="46"/>
      <c r="M17" s="87">
        <f t="shared" si="0"/>
        <v>0</v>
      </c>
      <c r="N17" s="126"/>
    </row>
    <row r="18" spans="1:14" x14ac:dyDescent="0.2">
      <c r="A18" s="31"/>
      <c r="B18" s="67" t="s">
        <v>46</v>
      </c>
      <c r="C18" s="66"/>
      <c r="D18" s="66"/>
      <c r="E18" s="66"/>
      <c r="F18" s="66"/>
      <c r="G18" s="66">
        <v>2</v>
      </c>
      <c r="H18" s="66">
        <v>4</v>
      </c>
      <c r="I18" s="66"/>
      <c r="J18" s="66"/>
      <c r="K18" s="66"/>
      <c r="L18" s="82"/>
      <c r="M18" s="88">
        <f>$C18*$C$10+$D18*$D$10+$E18*$E$10+$F18*$F$10+$G18*$G$10+$H18*$H$10+$I18*$I$10+$J18*$J$10+$K18*$K$10+L18*$L$10</f>
        <v>0</v>
      </c>
      <c r="N18" s="126"/>
    </row>
    <row r="19" spans="1:14" x14ac:dyDescent="0.2">
      <c r="A19" s="31"/>
      <c r="B19" s="67" t="s">
        <v>47</v>
      </c>
      <c r="C19" s="65"/>
      <c r="D19" s="65"/>
      <c r="E19" s="65"/>
      <c r="F19" s="65"/>
      <c r="G19" s="65"/>
      <c r="H19" s="65"/>
      <c r="I19" s="65"/>
      <c r="J19" s="65"/>
      <c r="K19" s="85"/>
      <c r="L19" s="82">
        <v>4</v>
      </c>
      <c r="M19" s="89">
        <f>$C19*$C$10+$D19*$D$10+$E19*$E$10+$F19*$F$10+$G19*$G$10+$H19*$H$10+$I19*$I$10+$J19*$J$10+$K19*$K$10+$L19*$L$10</f>
        <v>0</v>
      </c>
      <c r="N19" s="127"/>
    </row>
    <row r="20" spans="1:14" x14ac:dyDescent="0.2">
      <c r="A20" s="31"/>
      <c r="B20" s="78" t="s">
        <v>48</v>
      </c>
      <c r="C20" s="79">
        <f>SUM(C12:C18)</f>
        <v>26</v>
      </c>
      <c r="D20" s="79">
        <f t="shared" ref="D20:K20" si="1">SUM(D12:D18)</f>
        <v>0</v>
      </c>
      <c r="E20" s="79">
        <f t="shared" si="1"/>
        <v>56</v>
      </c>
      <c r="F20" s="79">
        <f t="shared" si="1"/>
        <v>0</v>
      </c>
      <c r="G20" s="79">
        <f t="shared" si="1"/>
        <v>6</v>
      </c>
      <c r="H20" s="79">
        <f t="shared" si="1"/>
        <v>12</v>
      </c>
      <c r="I20" s="79">
        <f t="shared" si="1"/>
        <v>15</v>
      </c>
      <c r="J20" s="79">
        <f t="shared" si="1"/>
        <v>32</v>
      </c>
      <c r="K20" s="79">
        <f t="shared" si="1"/>
        <v>48</v>
      </c>
      <c r="L20" s="86">
        <f>SUM(L12:L19)</f>
        <v>4</v>
      </c>
      <c r="M20" s="90">
        <f>SUM(M12:M19)</f>
        <v>0</v>
      </c>
      <c r="N20" s="128"/>
    </row>
    <row r="21" spans="1:14" x14ac:dyDescent="0.2">
      <c r="B21" s="50"/>
      <c r="C21" s="51"/>
      <c r="D21" s="51"/>
      <c r="E21" s="51"/>
      <c r="F21" s="51"/>
      <c r="G21" s="51"/>
      <c r="H21" s="52"/>
      <c r="I21" s="52"/>
    </row>
    <row r="22" spans="1:14" x14ac:dyDescent="0.2">
      <c r="B22" s="50"/>
      <c r="C22" s="51"/>
      <c r="D22" s="51"/>
      <c r="E22" s="51"/>
      <c r="F22" s="51"/>
      <c r="G22" s="51"/>
      <c r="H22" s="52"/>
      <c r="I22" s="52"/>
    </row>
    <row r="23" spans="1:14" x14ac:dyDescent="0.2">
      <c r="B23" s="50"/>
      <c r="C23" s="51"/>
      <c r="D23" s="51"/>
      <c r="E23" s="51"/>
      <c r="F23" s="51"/>
      <c r="G23" s="51"/>
      <c r="H23" s="52"/>
      <c r="I23" s="52"/>
    </row>
    <row r="24" spans="1:14" x14ac:dyDescent="0.2">
      <c r="B24" s="52"/>
      <c r="C24" s="53"/>
      <c r="D24" s="53"/>
      <c r="E24" s="53"/>
      <c r="F24" s="53"/>
      <c r="G24" s="53"/>
      <c r="H24" s="52"/>
      <c r="I24" s="52"/>
    </row>
    <row r="25" spans="1:14" x14ac:dyDescent="0.2">
      <c r="B25" s="52"/>
      <c r="C25" s="52"/>
      <c r="D25" s="52"/>
      <c r="E25" s="52"/>
      <c r="F25" s="52"/>
      <c r="G25" s="51"/>
      <c r="H25" s="51"/>
      <c r="I25" s="52"/>
    </row>
    <row r="26" spans="1:14" x14ac:dyDescent="0.2">
      <c r="B26" s="52"/>
      <c r="C26" s="52"/>
      <c r="D26" s="52"/>
      <c r="E26" s="52"/>
      <c r="F26" s="52"/>
      <c r="G26" s="51"/>
      <c r="H26" s="51"/>
      <c r="I26" s="52"/>
    </row>
    <row r="27" spans="1:14" x14ac:dyDescent="0.2">
      <c r="B27" s="52"/>
      <c r="C27" s="52"/>
      <c r="D27" s="52"/>
      <c r="E27" s="52"/>
      <c r="F27" s="52"/>
      <c r="G27" s="51"/>
      <c r="H27" s="51"/>
      <c r="I27" s="52"/>
    </row>
    <row r="28" spans="1:14" x14ac:dyDescent="0.2">
      <c r="B28" s="52"/>
      <c r="C28" s="52"/>
      <c r="D28" s="52"/>
      <c r="E28" s="52"/>
      <c r="F28" s="52"/>
      <c r="G28" s="51"/>
      <c r="H28" s="51"/>
      <c r="I28" s="52"/>
    </row>
    <row r="29" spans="1:14" x14ac:dyDescent="0.2">
      <c r="B29" s="52"/>
      <c r="C29" s="52"/>
      <c r="D29" s="52"/>
      <c r="E29" s="52"/>
      <c r="F29" s="52"/>
      <c r="G29" s="51"/>
      <c r="H29" s="51"/>
      <c r="I29" s="52"/>
    </row>
    <row r="30" spans="1:14" x14ac:dyDescent="0.2">
      <c r="B30" s="52"/>
      <c r="C30" s="52"/>
      <c r="D30" s="52"/>
      <c r="E30" s="52"/>
      <c r="F30" s="52"/>
      <c r="G30" s="51"/>
      <c r="H30" s="51"/>
      <c r="I30" s="52"/>
    </row>
    <row r="31" spans="1:14" x14ac:dyDescent="0.2">
      <c r="B31" s="52"/>
      <c r="C31" s="52"/>
      <c r="D31" s="52"/>
      <c r="E31" s="52"/>
      <c r="F31" s="52"/>
      <c r="G31" s="51"/>
      <c r="H31" s="51"/>
      <c r="I31" s="52"/>
    </row>
    <row r="32" spans="1:14" x14ac:dyDescent="0.2">
      <c r="B32" s="52"/>
      <c r="C32" s="52"/>
      <c r="D32" s="52"/>
      <c r="E32" s="52"/>
      <c r="F32" s="52"/>
      <c r="G32" s="51"/>
      <c r="H32" s="51"/>
      <c r="I32" s="52"/>
    </row>
    <row r="33" spans="2:9" x14ac:dyDescent="0.2">
      <c r="B33" s="50"/>
      <c r="C33" s="54"/>
      <c r="D33" s="54"/>
      <c r="E33" s="54"/>
      <c r="F33" s="54"/>
      <c r="G33" s="51"/>
      <c r="H33" s="52"/>
      <c r="I33" s="52"/>
    </row>
    <row r="34" spans="2:9" x14ac:dyDescent="0.2">
      <c r="B34" s="52"/>
      <c r="C34" s="52"/>
      <c r="D34" s="52"/>
      <c r="E34" s="52"/>
      <c r="F34" s="52"/>
      <c r="G34" s="52"/>
      <c r="H34" s="52"/>
      <c r="I34" s="52"/>
    </row>
    <row r="35" spans="2:9" x14ac:dyDescent="0.2">
      <c r="B35" s="53"/>
      <c r="C35" s="52"/>
      <c r="D35" s="52"/>
      <c r="E35" s="52"/>
      <c r="F35" s="52"/>
      <c r="G35" s="52"/>
      <c r="H35" s="55"/>
      <c r="I35" s="52"/>
    </row>
    <row r="40" spans="2:9" x14ac:dyDescent="0.2">
      <c r="B40" s="50"/>
    </row>
    <row r="41" spans="2:9" x14ac:dyDescent="0.2">
      <c r="B41" s="52"/>
    </row>
    <row r="42" spans="2:9" x14ac:dyDescent="0.2">
      <c r="B42" s="52"/>
    </row>
    <row r="43" spans="2:9" x14ac:dyDescent="0.2">
      <c r="B43" s="52"/>
    </row>
    <row r="44" spans="2:9" x14ac:dyDescent="0.2">
      <c r="B44" s="52"/>
    </row>
    <row r="45" spans="2:9" x14ac:dyDescent="0.2">
      <c r="B45" s="52"/>
    </row>
    <row r="46" spans="2:9" x14ac:dyDescent="0.2">
      <c r="B46" s="52"/>
    </row>
    <row r="47" spans="2:9" x14ac:dyDescent="0.2">
      <c r="B47" s="52"/>
    </row>
    <row r="48" spans="2:9" x14ac:dyDescent="0.2">
      <c r="B48" s="52"/>
    </row>
    <row r="49" spans="2:2" x14ac:dyDescent="0.2">
      <c r="B49" s="52"/>
    </row>
    <row r="50" spans="2:2" x14ac:dyDescent="0.2">
      <c r="B50" s="52"/>
    </row>
    <row r="51" spans="2:2" x14ac:dyDescent="0.2">
      <c r="B51" s="50"/>
    </row>
    <row r="52" spans="2:2" x14ac:dyDescent="0.2">
      <c r="B52" s="52"/>
    </row>
    <row r="53" spans="2:2" x14ac:dyDescent="0.2">
      <c r="B53" s="53"/>
    </row>
  </sheetData>
  <sheetProtection algorithmName="SHA-512" hashValue="ZlTSC9vfMIxSQjRtIcIkXj4o9zmvKlU1AZEEsvrwio8ajwZeEdFKTPxiiQQQr0O8/WwzVPaLb2rmVWxc91LTvA==" saltValue="x48mjFYO1dw53SlHuvIWSw==" spinCount="100000" sheet="1" objects="1" scenarios="1"/>
  <mergeCells count="2">
    <mergeCell ref="N10:N20"/>
    <mergeCell ref="B11:M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4137-46A5-49C9-9CC1-DC145C72392E}">
  <dimension ref="B9:N42"/>
  <sheetViews>
    <sheetView zoomScaleNormal="100" workbookViewId="0">
      <selection activeCell="B16" sqref="B16"/>
    </sheetView>
  </sheetViews>
  <sheetFormatPr defaultColWidth="9.125" defaultRowHeight="13.85" x14ac:dyDescent="0.2"/>
  <cols>
    <col min="1" max="1" width="9.125" style="35"/>
    <col min="2" max="2" width="50.375" style="35" bestFit="1" customWidth="1"/>
    <col min="3" max="12" width="5.75" style="35" customWidth="1"/>
    <col min="13" max="13" width="21" style="35" customWidth="1"/>
    <col min="14" max="14" width="1.75" style="35" customWidth="1"/>
    <col min="15" max="16384" width="9.125" style="35"/>
  </cols>
  <sheetData>
    <row r="9" spans="2:14" ht="130.15" customHeight="1" x14ac:dyDescent="0.2">
      <c r="B9" s="36" t="s">
        <v>49</v>
      </c>
      <c r="C9" s="92" t="str">
        <f>'Uurtarieven + eenmalige kosten'!B17</f>
        <v>Senior Projectleider/ Onderzoeker</v>
      </c>
      <c r="D9" s="92" t="str">
        <f>'Uurtarieven + eenmalige kosten'!B18</f>
        <v>Medior Projectleider/ Onderzoeker</v>
      </c>
      <c r="E9" s="92" t="str">
        <f>'Uurtarieven + eenmalige kosten'!B19</f>
        <v>Junior Projectleider/ Onderzoeker</v>
      </c>
      <c r="F9" s="92" t="str">
        <f>'Uurtarieven + eenmalige kosten'!B20</f>
        <v>Senior Programmeur</v>
      </c>
      <c r="G9" s="92" t="str">
        <f>'Uurtarieven + eenmalige kosten'!B21</f>
        <v>Medior Programmeur</v>
      </c>
      <c r="H9" s="92" t="str">
        <f>'Uurtarieven + eenmalige kosten'!B22</f>
        <v>Junior Programmeur</v>
      </c>
      <c r="I9" s="92" t="str">
        <f>'Uurtarieven + eenmalige kosten'!B23</f>
        <v>Senior Data-analist</v>
      </c>
      <c r="J9" s="92" t="str">
        <f>'Uurtarieven + eenmalige kosten'!B24</f>
        <v>Medior Data-analist</v>
      </c>
      <c r="K9" s="92" t="str">
        <f>'Uurtarieven + eenmalige kosten'!B25</f>
        <v>Junior Data-analist</v>
      </c>
      <c r="L9" s="92" t="s">
        <v>34</v>
      </c>
      <c r="M9" s="37" t="s">
        <v>39</v>
      </c>
      <c r="N9" s="38"/>
    </row>
    <row r="10" spans="2:14" x14ac:dyDescent="0.2">
      <c r="B10" s="39" t="s">
        <v>22</v>
      </c>
      <c r="C10" s="40">
        <f>'Uurtarieven + eenmalige kosten'!D17</f>
        <v>0</v>
      </c>
      <c r="D10" s="40">
        <f>'Uurtarieven + eenmalige kosten'!D18</f>
        <v>0</v>
      </c>
      <c r="E10" s="40">
        <f>'Uurtarieven + eenmalige kosten'!D19</f>
        <v>0</v>
      </c>
      <c r="F10" s="40">
        <f>'Uurtarieven + eenmalige kosten'!D20</f>
        <v>0</v>
      </c>
      <c r="G10" s="40">
        <f>'Uurtarieven + eenmalige kosten'!D21</f>
        <v>0</v>
      </c>
      <c r="H10" s="40">
        <f>'Uurtarieven + eenmalige kosten'!D22</f>
        <v>0</v>
      </c>
      <c r="I10" s="40">
        <f>'Uurtarieven + eenmalige kosten'!D23</f>
        <v>0</v>
      </c>
      <c r="J10" s="40">
        <f>'Uurtarieven + eenmalige kosten'!D24</f>
        <v>0</v>
      </c>
      <c r="K10" s="40">
        <f>'Uurtarieven + eenmalige kosten'!D25</f>
        <v>0</v>
      </c>
      <c r="L10" s="40">
        <f>'Uurtarieven + eenmalige kosten'!D26</f>
        <v>0</v>
      </c>
      <c r="M10" s="41"/>
      <c r="N10" s="126"/>
    </row>
    <row r="11" spans="2:14" x14ac:dyDescent="0.2">
      <c r="B11" s="129"/>
      <c r="C11" s="130"/>
      <c r="D11" s="130"/>
      <c r="E11" s="130"/>
      <c r="F11" s="130"/>
      <c r="G11" s="130"/>
      <c r="H11" s="130"/>
      <c r="I11" s="130"/>
      <c r="J11" s="130"/>
      <c r="K11" s="130"/>
      <c r="L11" s="130"/>
      <c r="M11" s="130"/>
      <c r="N11" s="126"/>
    </row>
    <row r="12" spans="2:14" x14ac:dyDescent="0.2">
      <c r="B12" s="42" t="s">
        <v>40</v>
      </c>
      <c r="C12" s="43">
        <v>4</v>
      </c>
      <c r="D12" s="43"/>
      <c r="E12" s="43">
        <v>10</v>
      </c>
      <c r="F12" s="43"/>
      <c r="G12" s="43"/>
      <c r="H12" s="43"/>
      <c r="I12" s="43"/>
      <c r="J12" s="43"/>
      <c r="K12" s="43"/>
      <c r="L12" s="43"/>
      <c r="M12" s="40">
        <f t="shared" ref="M12:M16" si="0">$C12*$C$10+$D12*$D$10+$E12*$E$10+$F12*$F$10+$G12*$G$10+$H12*$H$10+$I12*$I$10+$J12*$J$10+$K12*$K$10+$L12*$L$10</f>
        <v>0</v>
      </c>
      <c r="N12" s="126"/>
    </row>
    <row r="13" spans="2:14" x14ac:dyDescent="0.2">
      <c r="B13" s="42" t="s">
        <v>50</v>
      </c>
      <c r="C13" s="43"/>
      <c r="D13" s="43"/>
      <c r="E13" s="43">
        <v>6</v>
      </c>
      <c r="F13" s="43"/>
      <c r="G13" s="43"/>
      <c r="H13" s="43"/>
      <c r="I13" s="43"/>
      <c r="J13" s="43">
        <v>8</v>
      </c>
      <c r="K13" s="43"/>
      <c r="L13" s="43"/>
      <c r="M13" s="40">
        <f t="shared" si="0"/>
        <v>0</v>
      </c>
      <c r="N13" s="126"/>
    </row>
    <row r="14" spans="2:14" x14ac:dyDescent="0.2">
      <c r="B14" s="42" t="s">
        <v>51</v>
      </c>
      <c r="C14" s="43">
        <v>3</v>
      </c>
      <c r="D14" s="43"/>
      <c r="E14" s="43">
        <v>20</v>
      </c>
      <c r="F14" s="43"/>
      <c r="G14" s="43"/>
      <c r="H14" s="43"/>
      <c r="I14" s="43">
        <v>2</v>
      </c>
      <c r="J14" s="43">
        <v>6</v>
      </c>
      <c r="K14" s="43">
        <v>15</v>
      </c>
      <c r="L14" s="43"/>
      <c r="M14" s="40">
        <f t="shared" si="0"/>
        <v>0</v>
      </c>
      <c r="N14" s="126"/>
    </row>
    <row r="15" spans="2:14" x14ac:dyDescent="0.2">
      <c r="B15" s="44" t="s">
        <v>52</v>
      </c>
      <c r="C15" s="43">
        <v>12</v>
      </c>
      <c r="D15" s="43"/>
      <c r="E15" s="43">
        <v>23</v>
      </c>
      <c r="F15" s="43"/>
      <c r="G15" s="43"/>
      <c r="H15" s="43"/>
      <c r="I15" s="43">
        <v>2</v>
      </c>
      <c r="J15" s="43">
        <v>6</v>
      </c>
      <c r="K15" s="43">
        <v>15</v>
      </c>
      <c r="L15" s="43"/>
      <c r="M15" s="40">
        <f t="shared" si="0"/>
        <v>0</v>
      </c>
      <c r="N15" s="126"/>
    </row>
    <row r="16" spans="2:14" x14ac:dyDescent="0.2">
      <c r="B16" s="42" t="s">
        <v>53</v>
      </c>
      <c r="C16" s="43">
        <v>20</v>
      </c>
      <c r="D16" s="43"/>
      <c r="E16" s="43">
        <v>20</v>
      </c>
      <c r="F16" s="43"/>
      <c r="G16" s="43"/>
      <c r="H16" s="43"/>
      <c r="I16" s="43">
        <v>4</v>
      </c>
      <c r="J16" s="43">
        <v>8</v>
      </c>
      <c r="K16" s="43">
        <v>12</v>
      </c>
      <c r="L16" s="43"/>
      <c r="M16" s="40">
        <f t="shared" si="0"/>
        <v>0</v>
      </c>
      <c r="N16" s="126"/>
    </row>
    <row r="17" spans="2:14" x14ac:dyDescent="0.2">
      <c r="B17" s="42" t="s">
        <v>54</v>
      </c>
      <c r="C17" s="43"/>
      <c r="D17" s="43"/>
      <c r="E17" s="43"/>
      <c r="F17" s="43"/>
      <c r="G17" s="43">
        <v>2</v>
      </c>
      <c r="H17" s="43">
        <v>4</v>
      </c>
      <c r="I17" s="43"/>
      <c r="J17" s="43"/>
      <c r="K17" s="43"/>
      <c r="L17" s="43"/>
      <c r="M17" s="40">
        <f>$C17*$C$10+$D17*$D$10+$E17*$E$10+$F17*$F$10+$G17*$G$10+$H17*$H$10+$I17*$I$10+$J17*$J$10+$K17*$K$10+$L17*$L$10</f>
        <v>0</v>
      </c>
      <c r="N17" s="126"/>
    </row>
    <row r="18" spans="2:14" x14ac:dyDescent="0.2">
      <c r="B18" s="68" t="s">
        <v>47</v>
      </c>
      <c r="C18" s="65"/>
      <c r="D18" s="65"/>
      <c r="E18" s="65"/>
      <c r="F18" s="65"/>
      <c r="G18" s="65"/>
      <c r="H18" s="65"/>
      <c r="I18" s="65"/>
      <c r="J18" s="65"/>
      <c r="K18" s="65"/>
      <c r="L18" s="65">
        <v>4</v>
      </c>
      <c r="M18" s="40">
        <f>$C18*$C$10+$D18*$D$10+$E18*$E$10+$F18*$F$10+$G18*$G$10+$H18*$H$10+$I18*$I$10+$J18*$J$10+$K18*$K$10+$L18*$L$10</f>
        <v>0</v>
      </c>
      <c r="N18" s="127"/>
    </row>
    <row r="19" spans="2:14" x14ac:dyDescent="0.2">
      <c r="B19" s="47" t="s">
        <v>48</v>
      </c>
      <c r="C19" s="48">
        <f t="shared" ref="C19:K19" si="1">SUM(C12:C17)</f>
        <v>39</v>
      </c>
      <c r="D19" s="48">
        <f t="shared" si="1"/>
        <v>0</v>
      </c>
      <c r="E19" s="48">
        <f t="shared" si="1"/>
        <v>79</v>
      </c>
      <c r="F19" s="48">
        <f t="shared" si="1"/>
        <v>0</v>
      </c>
      <c r="G19" s="48">
        <f t="shared" si="1"/>
        <v>2</v>
      </c>
      <c r="H19" s="48">
        <f t="shared" si="1"/>
        <v>4</v>
      </c>
      <c r="I19" s="48">
        <f t="shared" si="1"/>
        <v>8</v>
      </c>
      <c r="J19" s="48">
        <f t="shared" si="1"/>
        <v>28</v>
      </c>
      <c r="K19" s="48">
        <f t="shared" si="1"/>
        <v>42</v>
      </c>
      <c r="L19" s="84">
        <f>SUM(L12:L18)</f>
        <v>4</v>
      </c>
      <c r="M19" s="49">
        <f>SUM(M12:M18)</f>
        <v>0</v>
      </c>
      <c r="N19" s="128"/>
    </row>
    <row r="27" spans="2:14" x14ac:dyDescent="0.2">
      <c r="B27" s="52"/>
      <c r="C27" s="53"/>
      <c r="D27" s="53"/>
      <c r="E27" s="53"/>
      <c r="F27" s="53"/>
      <c r="G27" s="53"/>
      <c r="H27" s="53"/>
    </row>
    <row r="28" spans="2:14" x14ac:dyDescent="0.2">
      <c r="B28" s="50"/>
      <c r="C28" s="51"/>
      <c r="D28" s="51"/>
      <c r="E28" s="51"/>
      <c r="F28" s="51"/>
      <c r="G28" s="51"/>
      <c r="H28" s="52"/>
    </row>
    <row r="29" spans="2:14" x14ac:dyDescent="0.2">
      <c r="B29" s="52"/>
      <c r="C29" s="53"/>
      <c r="D29" s="53"/>
      <c r="E29" s="53"/>
      <c r="F29" s="53"/>
      <c r="G29" s="53"/>
      <c r="H29" s="52"/>
    </row>
    <row r="30" spans="2:14" x14ac:dyDescent="0.2">
      <c r="B30" s="52"/>
      <c r="C30" s="52"/>
      <c r="D30" s="52"/>
      <c r="E30" s="52"/>
      <c r="F30" s="52"/>
      <c r="G30" s="51"/>
      <c r="H30" s="51"/>
    </row>
    <row r="31" spans="2:14" x14ac:dyDescent="0.2">
      <c r="B31" s="52"/>
      <c r="C31" s="52"/>
      <c r="D31" s="52"/>
      <c r="E31" s="52"/>
      <c r="F31" s="52"/>
      <c r="G31" s="51"/>
      <c r="H31" s="51"/>
    </row>
    <row r="32" spans="2:14" x14ac:dyDescent="0.2">
      <c r="B32" s="52"/>
      <c r="C32" s="52"/>
      <c r="D32" s="52"/>
      <c r="E32" s="52"/>
      <c r="F32" s="52"/>
      <c r="G32" s="51"/>
      <c r="H32" s="51"/>
    </row>
    <row r="33" spans="2:8" x14ac:dyDescent="0.2">
      <c r="B33" s="52"/>
      <c r="C33" s="52"/>
      <c r="D33" s="52"/>
      <c r="E33" s="52"/>
      <c r="F33" s="52"/>
      <c r="G33" s="51"/>
      <c r="H33" s="51"/>
    </row>
    <row r="34" spans="2:8" x14ac:dyDescent="0.2">
      <c r="B34" s="52"/>
      <c r="C34" s="52"/>
      <c r="D34" s="52"/>
      <c r="E34" s="52"/>
      <c r="F34" s="52"/>
      <c r="G34" s="51"/>
      <c r="H34" s="51"/>
    </row>
    <row r="35" spans="2:8" x14ac:dyDescent="0.2">
      <c r="B35" s="52"/>
      <c r="C35" s="52"/>
      <c r="D35" s="52"/>
      <c r="E35" s="52"/>
      <c r="F35" s="52"/>
      <c r="G35" s="51"/>
      <c r="H35" s="51"/>
    </row>
    <row r="36" spans="2:8" x14ac:dyDescent="0.2">
      <c r="B36" s="52"/>
      <c r="C36" s="52"/>
      <c r="D36" s="52"/>
      <c r="E36" s="52"/>
      <c r="F36" s="52"/>
      <c r="G36" s="51"/>
      <c r="H36" s="51"/>
    </row>
    <row r="37" spans="2:8" x14ac:dyDescent="0.2">
      <c r="B37" s="52"/>
      <c r="C37" s="51"/>
      <c r="D37" s="52"/>
      <c r="E37" s="52"/>
      <c r="F37" s="52"/>
      <c r="G37" s="52"/>
      <c r="H37" s="51"/>
    </row>
    <row r="38" spans="2:8" x14ac:dyDescent="0.2">
      <c r="B38" s="52"/>
      <c r="C38" s="52"/>
      <c r="D38" s="52"/>
      <c r="E38" s="52"/>
      <c r="F38" s="52"/>
      <c r="G38" s="51"/>
      <c r="H38" s="51"/>
    </row>
    <row r="39" spans="2:8" x14ac:dyDescent="0.2">
      <c r="B39" s="50"/>
      <c r="C39" s="54"/>
      <c r="D39" s="54"/>
      <c r="E39" s="54"/>
      <c r="F39" s="54"/>
      <c r="G39" s="51"/>
      <c r="H39" s="52"/>
    </row>
    <row r="40" spans="2:8" x14ac:dyDescent="0.2">
      <c r="B40" s="52"/>
      <c r="C40" s="52"/>
      <c r="D40" s="52"/>
      <c r="E40" s="52"/>
      <c r="F40" s="52"/>
      <c r="G40" s="52"/>
      <c r="H40" s="52"/>
    </row>
    <row r="41" spans="2:8" x14ac:dyDescent="0.2">
      <c r="B41" s="53"/>
      <c r="C41" s="52"/>
      <c r="D41" s="52"/>
      <c r="E41" s="52"/>
      <c r="F41" s="52"/>
      <c r="G41" s="52"/>
      <c r="H41" s="55"/>
    </row>
    <row r="42" spans="2:8" x14ac:dyDescent="0.2">
      <c r="B42" s="52"/>
      <c r="C42" s="52"/>
      <c r="D42" s="52"/>
      <c r="E42" s="52"/>
      <c r="F42" s="52"/>
      <c r="G42" s="52"/>
      <c r="H42" s="52"/>
    </row>
  </sheetData>
  <sheetProtection algorithmName="SHA-512" hashValue="IV1eJ4/wnx26VNyNkopoEMlyxC64+DrJyG05RzVjJmsN979nbqVVsbcCTryZhmhbBWnbIIoYCC12Wi8vIqPtNg==" saltValue="2A20ktVV7LIsPx2s6cIAHA==" spinCount="100000" sheet="1" objects="1" scenarios="1"/>
  <mergeCells count="2">
    <mergeCell ref="N10:N19"/>
    <mergeCell ref="B11:M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BE84F-7A09-4177-8C4C-84FE6BB7BC86}">
  <dimension ref="B9:N38"/>
  <sheetViews>
    <sheetView workbookViewId="0"/>
  </sheetViews>
  <sheetFormatPr defaultColWidth="9.125" defaultRowHeight="13.85" x14ac:dyDescent="0.2"/>
  <cols>
    <col min="1" max="1" width="9.125" style="35"/>
    <col min="2" max="2" width="55.625" style="35" bestFit="1" customWidth="1"/>
    <col min="3" max="12" width="5.75" style="35" customWidth="1"/>
    <col min="13" max="13" width="19.875" style="35" customWidth="1"/>
    <col min="14" max="14" width="1.75" style="35" customWidth="1"/>
    <col min="15" max="16384" width="9.125" style="35"/>
  </cols>
  <sheetData>
    <row r="9" spans="2:14" ht="130.15" customHeight="1" x14ac:dyDescent="0.2">
      <c r="B9" s="69" t="s">
        <v>55</v>
      </c>
      <c r="C9" s="91" t="str">
        <f>'Uurtarieven + eenmalige kosten'!B17</f>
        <v>Senior Projectleider/ Onderzoeker</v>
      </c>
      <c r="D9" s="91" t="str">
        <f>'Uurtarieven + eenmalige kosten'!B18</f>
        <v>Medior Projectleider/ Onderzoeker</v>
      </c>
      <c r="E9" s="91" t="str">
        <f>'Uurtarieven + eenmalige kosten'!B19</f>
        <v>Junior Projectleider/ Onderzoeker</v>
      </c>
      <c r="F9" s="91" t="str">
        <f>'Uurtarieven + eenmalige kosten'!B20</f>
        <v>Senior Programmeur</v>
      </c>
      <c r="G9" s="91" t="str">
        <f>'Uurtarieven + eenmalige kosten'!B21</f>
        <v>Medior Programmeur</v>
      </c>
      <c r="H9" s="91" t="str">
        <f>'Uurtarieven + eenmalige kosten'!B22</f>
        <v>Junior Programmeur</v>
      </c>
      <c r="I9" s="91" t="str">
        <f>'Uurtarieven + eenmalige kosten'!B23</f>
        <v>Senior Data-analist</v>
      </c>
      <c r="J9" s="91" t="str">
        <f>'Uurtarieven + eenmalige kosten'!B24</f>
        <v>Medior Data-analist</v>
      </c>
      <c r="K9" s="91" t="str">
        <f>'Uurtarieven + eenmalige kosten'!B25</f>
        <v>Junior Data-analist</v>
      </c>
      <c r="L9" s="91" t="s">
        <v>34</v>
      </c>
      <c r="M9" s="70" t="s">
        <v>39</v>
      </c>
      <c r="N9" s="77"/>
    </row>
    <row r="10" spans="2:14" ht="14.4" customHeight="1" x14ac:dyDescent="0.2">
      <c r="B10" s="71" t="s">
        <v>22</v>
      </c>
      <c r="C10" s="40">
        <f>'Uurtarieven + eenmalige kosten'!D17</f>
        <v>0</v>
      </c>
      <c r="D10" s="40">
        <f>'Uurtarieven + eenmalige kosten'!D18</f>
        <v>0</v>
      </c>
      <c r="E10" s="40">
        <f>'Uurtarieven + eenmalige kosten'!D19</f>
        <v>0</v>
      </c>
      <c r="F10" s="40">
        <f>'Uurtarieven + eenmalige kosten'!D20</f>
        <v>0</v>
      </c>
      <c r="G10" s="40">
        <f>'Uurtarieven + eenmalige kosten'!D21</f>
        <v>0</v>
      </c>
      <c r="H10" s="40">
        <f>'Uurtarieven + eenmalige kosten'!D22</f>
        <v>0</v>
      </c>
      <c r="I10" s="40">
        <f>'Uurtarieven + eenmalige kosten'!D23</f>
        <v>0</v>
      </c>
      <c r="J10" s="40">
        <f>'Uurtarieven + eenmalige kosten'!D24</f>
        <v>0</v>
      </c>
      <c r="K10" s="40">
        <f>'Uurtarieven + eenmalige kosten'!D25</f>
        <v>0</v>
      </c>
      <c r="L10" s="40">
        <f>'Uurtarieven + eenmalige kosten'!D26</f>
        <v>0</v>
      </c>
      <c r="M10" s="72"/>
      <c r="N10" s="131"/>
    </row>
    <row r="11" spans="2:14" ht="14.4" customHeight="1" x14ac:dyDescent="0.2">
      <c r="B11" s="132"/>
      <c r="C11" s="130"/>
      <c r="D11" s="130"/>
      <c r="E11" s="130"/>
      <c r="F11" s="130"/>
      <c r="G11" s="130"/>
      <c r="H11" s="130"/>
      <c r="I11" s="130"/>
      <c r="J11" s="130"/>
      <c r="K11" s="130"/>
      <c r="L11" s="130"/>
      <c r="M11" s="133"/>
      <c r="N11" s="131"/>
    </row>
    <row r="12" spans="2:14" ht="14.4" customHeight="1" x14ac:dyDescent="0.2">
      <c r="B12" s="73" t="s">
        <v>40</v>
      </c>
      <c r="C12" s="43">
        <v>2</v>
      </c>
      <c r="D12" s="43"/>
      <c r="E12" s="43">
        <v>4</v>
      </c>
      <c r="F12" s="43"/>
      <c r="G12" s="43"/>
      <c r="H12" s="43"/>
      <c r="I12" s="43"/>
      <c r="J12" s="43"/>
      <c r="K12" s="43"/>
      <c r="L12" s="43"/>
      <c r="M12" s="83">
        <f>$C12*$C$10+$D12*$D$10+$E12*$E$10+$F12*$F$10+$G12*$G$10+$H12*$H$10+$I12*$I$10+$J12*$J$10+$K12*$K$10+$L12*$L$10</f>
        <v>0</v>
      </c>
      <c r="N12" s="131"/>
    </row>
    <row r="13" spans="2:14" ht="14.4" customHeight="1" x14ac:dyDescent="0.2">
      <c r="B13" s="73" t="s">
        <v>56</v>
      </c>
      <c r="C13" s="43">
        <v>1</v>
      </c>
      <c r="D13" s="43"/>
      <c r="E13" s="43">
        <v>2</v>
      </c>
      <c r="F13" s="43"/>
      <c r="G13" s="43">
        <v>2</v>
      </c>
      <c r="H13" s="43"/>
      <c r="I13" s="43">
        <v>2</v>
      </c>
      <c r="J13" s="43"/>
      <c r="K13" s="43">
        <v>4</v>
      </c>
      <c r="L13" s="43"/>
      <c r="M13" s="83">
        <f t="shared" ref="M13:M18" si="0">$C13*$C$10+$D13*$D$10+$E13*$E$10+$F13*$F$10+$G13*$G$10+$H13*$H$10+$I13*$I$10+$J13*$J$10+$K13*$K$10+$L13*$L$10</f>
        <v>0</v>
      </c>
      <c r="N13" s="131"/>
    </row>
    <row r="14" spans="2:14" ht="14.4" customHeight="1" x14ac:dyDescent="0.2">
      <c r="B14" s="73" t="s">
        <v>57</v>
      </c>
      <c r="C14" s="43"/>
      <c r="D14" s="43"/>
      <c r="E14" s="43">
        <v>2</v>
      </c>
      <c r="F14" s="43"/>
      <c r="G14" s="43"/>
      <c r="H14" s="43"/>
      <c r="I14" s="43"/>
      <c r="J14" s="43"/>
      <c r="K14" s="43">
        <v>4</v>
      </c>
      <c r="L14" s="43"/>
      <c r="M14" s="83">
        <f t="shared" si="0"/>
        <v>0</v>
      </c>
      <c r="N14" s="131"/>
    </row>
    <row r="15" spans="2:14" ht="14.4" customHeight="1" x14ac:dyDescent="0.2">
      <c r="B15" s="74" t="s">
        <v>58</v>
      </c>
      <c r="C15" s="43"/>
      <c r="D15" s="43"/>
      <c r="E15" s="43">
        <v>1</v>
      </c>
      <c r="F15" s="43"/>
      <c r="G15" s="43"/>
      <c r="H15" s="43"/>
      <c r="I15" s="43"/>
      <c r="J15" s="43"/>
      <c r="K15" s="43">
        <v>1</v>
      </c>
      <c r="L15" s="43"/>
      <c r="M15" s="83">
        <f t="shared" si="0"/>
        <v>0</v>
      </c>
      <c r="N15" s="131"/>
    </row>
    <row r="16" spans="2:14" ht="14.4" customHeight="1" x14ac:dyDescent="0.2">
      <c r="B16" s="73" t="s">
        <v>59</v>
      </c>
      <c r="C16" s="43">
        <v>2</v>
      </c>
      <c r="D16" s="43"/>
      <c r="E16" s="43">
        <v>4</v>
      </c>
      <c r="F16" s="43"/>
      <c r="G16" s="43"/>
      <c r="H16" s="43"/>
      <c r="I16" s="43">
        <v>1</v>
      </c>
      <c r="J16" s="43"/>
      <c r="K16" s="43">
        <v>1</v>
      </c>
      <c r="L16" s="43"/>
      <c r="M16" s="83">
        <f>$C16*$C$10+$D16*$D$10+$E16*$E$10+$F16*$F$10+$G16*$G$10+$H16*$H$10+$I16*$I$10+$J16*$J$10+$K16*$K$10+$L16*$L$10</f>
        <v>0</v>
      </c>
      <c r="N16" s="131"/>
    </row>
    <row r="17" spans="2:14" ht="14.4" customHeight="1" x14ac:dyDescent="0.2">
      <c r="B17" s="75" t="s">
        <v>60</v>
      </c>
      <c r="C17" s="46">
        <v>2</v>
      </c>
      <c r="D17" s="46"/>
      <c r="E17" s="46">
        <v>4</v>
      </c>
      <c r="F17" s="46"/>
      <c r="G17" s="46"/>
      <c r="H17" s="46"/>
      <c r="I17" s="46">
        <v>2</v>
      </c>
      <c r="J17" s="46"/>
      <c r="K17" s="46">
        <v>4</v>
      </c>
      <c r="L17" s="46"/>
      <c r="M17" s="83">
        <f t="shared" si="0"/>
        <v>0</v>
      </c>
      <c r="N17" s="131"/>
    </row>
    <row r="18" spans="2:14" ht="14.4" customHeight="1" x14ac:dyDescent="0.2">
      <c r="B18" s="76" t="s">
        <v>61</v>
      </c>
      <c r="C18" s="66"/>
      <c r="D18" s="66"/>
      <c r="E18" s="66">
        <v>1</v>
      </c>
      <c r="F18" s="66"/>
      <c r="G18" s="66">
        <v>1</v>
      </c>
      <c r="H18" s="66"/>
      <c r="I18" s="66"/>
      <c r="J18" s="66"/>
      <c r="K18" s="66"/>
      <c r="L18" s="66"/>
      <c r="M18" s="83">
        <f t="shared" si="0"/>
        <v>0</v>
      </c>
      <c r="N18" s="131"/>
    </row>
    <row r="19" spans="2:14" ht="14.4" customHeight="1" x14ac:dyDescent="0.2">
      <c r="B19" s="81" t="s">
        <v>47</v>
      </c>
      <c r="C19" s="82"/>
      <c r="D19" s="82"/>
      <c r="E19" s="82"/>
      <c r="F19" s="82"/>
      <c r="G19" s="82"/>
      <c r="H19" s="82"/>
      <c r="I19" s="82"/>
      <c r="J19" s="82"/>
      <c r="K19" s="82"/>
      <c r="L19" s="82">
        <v>1</v>
      </c>
      <c r="M19" s="83">
        <f>$C19*$C$10+$D19*$D$10+$E19*$E$10+$F19*$F$10+$G19*$G$10+$H19*$H$10+$I19*$I$10+$J19*$J$10+$K19*$K$10+$L19*$L$10</f>
        <v>0</v>
      </c>
      <c r="N19" s="127"/>
    </row>
    <row r="20" spans="2:14" x14ac:dyDescent="0.2">
      <c r="B20" s="78" t="s">
        <v>48</v>
      </c>
      <c r="C20" s="79">
        <f>SUM(C12:C18)</f>
        <v>7</v>
      </c>
      <c r="D20" s="79">
        <f t="shared" ref="D20:K20" si="1">SUM(D12:D18)</f>
        <v>0</v>
      </c>
      <c r="E20" s="79">
        <f t="shared" si="1"/>
        <v>18</v>
      </c>
      <c r="F20" s="79">
        <f t="shared" si="1"/>
        <v>0</v>
      </c>
      <c r="G20" s="79">
        <f t="shared" si="1"/>
        <v>3</v>
      </c>
      <c r="H20" s="79">
        <f t="shared" si="1"/>
        <v>0</v>
      </c>
      <c r="I20" s="79">
        <f t="shared" si="1"/>
        <v>5</v>
      </c>
      <c r="J20" s="79">
        <f t="shared" si="1"/>
        <v>0</v>
      </c>
      <c r="K20" s="79">
        <f t="shared" si="1"/>
        <v>14</v>
      </c>
      <c r="L20" s="86">
        <v>1</v>
      </c>
      <c r="M20" s="80">
        <f>SUM(M12:M19)</f>
        <v>0</v>
      </c>
      <c r="N20" s="128"/>
    </row>
    <row r="24" spans="2:14" x14ac:dyDescent="0.2">
      <c r="B24" s="52"/>
      <c r="C24" s="53"/>
      <c r="D24" s="53"/>
      <c r="E24" s="53"/>
      <c r="F24" s="53"/>
      <c r="G24" s="53"/>
      <c r="H24" s="53"/>
      <c r="I24" s="52"/>
    </row>
    <row r="25" spans="2:14" x14ac:dyDescent="0.2">
      <c r="B25" s="50"/>
      <c r="C25" s="51"/>
      <c r="D25" s="51"/>
      <c r="E25" s="51"/>
      <c r="F25" s="51"/>
      <c r="G25" s="51"/>
      <c r="H25" s="52"/>
      <c r="I25" s="52"/>
    </row>
    <row r="26" spans="2:14" x14ac:dyDescent="0.2">
      <c r="B26" s="52"/>
      <c r="C26" s="53"/>
      <c r="D26" s="53"/>
      <c r="E26" s="53"/>
      <c r="F26" s="53"/>
      <c r="G26" s="53"/>
      <c r="H26" s="52"/>
      <c r="I26" s="52"/>
    </row>
    <row r="27" spans="2:14" x14ac:dyDescent="0.2">
      <c r="B27" s="52"/>
      <c r="C27" s="52"/>
      <c r="D27" s="52"/>
      <c r="E27" s="52"/>
      <c r="F27" s="52"/>
      <c r="G27" s="51"/>
      <c r="H27" s="51"/>
      <c r="I27" s="52"/>
    </row>
    <row r="28" spans="2:14" x14ac:dyDescent="0.2">
      <c r="B28" s="52"/>
      <c r="C28" s="52"/>
      <c r="D28" s="52"/>
      <c r="E28" s="52"/>
      <c r="F28" s="52"/>
      <c r="G28" s="51"/>
      <c r="H28" s="51"/>
      <c r="I28" s="52"/>
    </row>
    <row r="29" spans="2:14" x14ac:dyDescent="0.2">
      <c r="B29" s="52"/>
      <c r="C29" s="52"/>
      <c r="D29" s="52"/>
      <c r="E29" s="52"/>
      <c r="F29" s="52"/>
      <c r="G29" s="51"/>
      <c r="H29" s="51"/>
      <c r="I29" s="52"/>
    </row>
    <row r="30" spans="2:14" x14ac:dyDescent="0.2">
      <c r="B30" s="52"/>
      <c r="C30" s="52"/>
      <c r="D30" s="52"/>
      <c r="E30" s="52"/>
      <c r="F30" s="52"/>
      <c r="G30" s="51"/>
      <c r="H30" s="51"/>
      <c r="I30" s="52"/>
    </row>
    <row r="31" spans="2:14" x14ac:dyDescent="0.2">
      <c r="B31" s="52"/>
      <c r="C31" s="52"/>
      <c r="D31" s="52"/>
      <c r="E31" s="52"/>
      <c r="F31" s="52"/>
      <c r="G31" s="51"/>
      <c r="H31" s="51"/>
      <c r="I31" s="52"/>
    </row>
    <row r="32" spans="2:14" x14ac:dyDescent="0.2">
      <c r="B32" s="52"/>
      <c r="C32" s="52"/>
      <c r="D32" s="52"/>
      <c r="E32" s="52"/>
      <c r="F32" s="52"/>
      <c r="G32" s="51"/>
      <c r="H32" s="51"/>
      <c r="I32" s="52"/>
    </row>
    <row r="33" spans="2:9" x14ac:dyDescent="0.2">
      <c r="B33" s="52"/>
      <c r="C33" s="52"/>
      <c r="D33" s="52"/>
      <c r="E33" s="52"/>
      <c r="F33" s="52"/>
      <c r="G33" s="51"/>
      <c r="H33" s="51"/>
      <c r="I33" s="52"/>
    </row>
    <row r="34" spans="2:9" x14ac:dyDescent="0.2">
      <c r="B34" s="52"/>
      <c r="C34" s="52"/>
      <c r="D34" s="52"/>
      <c r="E34" s="52"/>
      <c r="F34" s="52"/>
      <c r="G34" s="51"/>
      <c r="H34" s="51"/>
      <c r="I34" s="52"/>
    </row>
    <row r="35" spans="2:9" x14ac:dyDescent="0.2">
      <c r="B35" s="50"/>
      <c r="C35" s="54"/>
      <c r="D35" s="54"/>
      <c r="E35" s="54"/>
      <c r="F35" s="54"/>
      <c r="G35" s="51"/>
      <c r="H35" s="52"/>
      <c r="I35" s="52"/>
    </row>
    <row r="36" spans="2:9" x14ac:dyDescent="0.2">
      <c r="B36" s="52"/>
      <c r="C36" s="52"/>
      <c r="D36" s="52"/>
      <c r="E36" s="52"/>
      <c r="F36" s="52"/>
      <c r="G36" s="52"/>
      <c r="H36" s="52"/>
      <c r="I36" s="52"/>
    </row>
    <row r="37" spans="2:9" x14ac:dyDescent="0.2">
      <c r="B37" s="53"/>
      <c r="C37" s="52"/>
      <c r="D37" s="52"/>
      <c r="E37" s="52"/>
      <c r="F37" s="52"/>
      <c r="G37" s="52"/>
      <c r="H37" s="55"/>
      <c r="I37" s="52"/>
    </row>
    <row r="38" spans="2:9" x14ac:dyDescent="0.2">
      <c r="B38" s="52"/>
      <c r="C38" s="52"/>
      <c r="D38" s="52"/>
      <c r="E38" s="52"/>
      <c r="F38" s="52"/>
      <c r="G38" s="52"/>
      <c r="H38" s="52"/>
      <c r="I38" s="52"/>
    </row>
  </sheetData>
  <sheetProtection algorithmName="SHA-512" hashValue="wvtcWzAgfy9/MqEbLlK3temNFkQv2C9b73Q088KVRnSP878eHb9uQbRudq0kHD62LNCemCs3EKje28FtkASt8g==" saltValue="DmT/iXJhYw/0j7rLuEQziQ==" spinCount="100000" sheet="1" objects="1" scenarios="1"/>
  <mergeCells count="2">
    <mergeCell ref="N10:N20"/>
    <mergeCell ref="B11:M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A17C8-30F5-4AD2-84F4-FB289C165A08}">
  <dimension ref="B9:V42"/>
  <sheetViews>
    <sheetView zoomScaleNormal="100" workbookViewId="0"/>
  </sheetViews>
  <sheetFormatPr defaultColWidth="9.125" defaultRowHeight="13.85" x14ac:dyDescent="0.2"/>
  <cols>
    <col min="1" max="1" width="9.125" style="35"/>
    <col min="2" max="2" width="55.25" style="35" bestFit="1" customWidth="1"/>
    <col min="3" max="12" width="5.75" style="35" customWidth="1"/>
    <col min="13" max="13" width="23.625" style="35" customWidth="1"/>
    <col min="14" max="14" width="1.75" style="35" customWidth="1"/>
    <col min="15" max="15" width="9.625" style="35" customWidth="1"/>
    <col min="16" max="16384" width="9.125" style="35"/>
  </cols>
  <sheetData>
    <row r="9" spans="2:14" ht="130.15" customHeight="1" x14ac:dyDescent="0.2">
      <c r="B9" s="36" t="s">
        <v>62</v>
      </c>
      <c r="C9" s="92" t="str">
        <f>'Uurtarieven + eenmalige kosten'!B17</f>
        <v>Senior Projectleider/ Onderzoeker</v>
      </c>
      <c r="D9" s="92" t="str">
        <f>'Uurtarieven + eenmalige kosten'!B18</f>
        <v>Medior Projectleider/ Onderzoeker</v>
      </c>
      <c r="E9" s="92" t="str">
        <f>'Uurtarieven + eenmalige kosten'!B19</f>
        <v>Junior Projectleider/ Onderzoeker</v>
      </c>
      <c r="F9" s="92" t="str">
        <f>'Uurtarieven + eenmalige kosten'!B20</f>
        <v>Senior Programmeur</v>
      </c>
      <c r="G9" s="92" t="str">
        <f>'Uurtarieven + eenmalige kosten'!B21</f>
        <v>Medior Programmeur</v>
      </c>
      <c r="H9" s="92" t="str">
        <f>'Uurtarieven + eenmalige kosten'!B22</f>
        <v>Junior Programmeur</v>
      </c>
      <c r="I9" s="92" t="str">
        <f>'Uurtarieven + eenmalige kosten'!B23</f>
        <v>Senior Data-analist</v>
      </c>
      <c r="J9" s="92" t="str">
        <f>'Uurtarieven + eenmalige kosten'!B24</f>
        <v>Medior Data-analist</v>
      </c>
      <c r="K9" s="92" t="str">
        <f>'Uurtarieven + eenmalige kosten'!B25</f>
        <v>Junior Data-analist</v>
      </c>
      <c r="L9" s="92" t="s">
        <v>34</v>
      </c>
      <c r="M9" s="37" t="s">
        <v>39</v>
      </c>
      <c r="N9" s="38"/>
    </row>
    <row r="10" spans="2:14" ht="14.4" customHeight="1" x14ac:dyDescent="0.2">
      <c r="B10" s="39" t="s">
        <v>22</v>
      </c>
      <c r="C10" s="40">
        <f>'Uurtarieven + eenmalige kosten'!D17</f>
        <v>0</v>
      </c>
      <c r="D10" s="40">
        <f>'Uurtarieven + eenmalige kosten'!D18</f>
        <v>0</v>
      </c>
      <c r="E10" s="40">
        <f>'Uurtarieven + eenmalige kosten'!D19</f>
        <v>0</v>
      </c>
      <c r="F10" s="40">
        <f>'Uurtarieven + eenmalige kosten'!D20</f>
        <v>0</v>
      </c>
      <c r="G10" s="40">
        <f>'Uurtarieven + eenmalige kosten'!D21</f>
        <v>0</v>
      </c>
      <c r="H10" s="40">
        <f>'Uurtarieven + eenmalige kosten'!D22</f>
        <v>0</v>
      </c>
      <c r="I10" s="40">
        <f>'Uurtarieven + eenmalige kosten'!D23</f>
        <v>0</v>
      </c>
      <c r="J10" s="40">
        <f>'Uurtarieven + eenmalige kosten'!D24</f>
        <v>0</v>
      </c>
      <c r="K10" s="40">
        <f>'Uurtarieven + eenmalige kosten'!D25</f>
        <v>0</v>
      </c>
      <c r="L10" s="40">
        <f>'Uurtarieven + eenmalige kosten'!D26</f>
        <v>0</v>
      </c>
      <c r="M10" s="41"/>
      <c r="N10" s="126"/>
    </row>
    <row r="11" spans="2:14" ht="14.4" customHeight="1" x14ac:dyDescent="0.2">
      <c r="B11" s="129"/>
      <c r="C11" s="130"/>
      <c r="D11" s="130"/>
      <c r="E11" s="130"/>
      <c r="F11" s="130"/>
      <c r="G11" s="130"/>
      <c r="H11" s="130"/>
      <c r="I11" s="130"/>
      <c r="J11" s="130"/>
      <c r="K11" s="130"/>
      <c r="L11" s="130"/>
      <c r="M11" s="130"/>
      <c r="N11" s="126"/>
    </row>
    <row r="12" spans="2:14" ht="14.4" customHeight="1" x14ac:dyDescent="0.2">
      <c r="B12" s="42" t="s">
        <v>63</v>
      </c>
      <c r="C12" s="43">
        <v>12</v>
      </c>
      <c r="D12" s="43"/>
      <c r="E12" s="43">
        <v>4</v>
      </c>
      <c r="F12" s="43"/>
      <c r="G12" s="43"/>
      <c r="H12" s="43"/>
      <c r="I12" s="43"/>
      <c r="J12" s="43"/>
      <c r="K12" s="43"/>
      <c r="L12" s="43"/>
      <c r="M12" s="40">
        <f t="shared" ref="M12:M19" si="0">$C12*$C$10+$D12*$D$10+$E12*$E$10+$F12*$F$10+$G12*$G$10+$H12*$H$10+$I12*$I$10+$J12*$J$10+$K12*$K$10+$L12*$L$10</f>
        <v>0</v>
      </c>
      <c r="N12" s="126"/>
    </row>
    <row r="13" spans="2:14" ht="14.4" customHeight="1" x14ac:dyDescent="0.2">
      <c r="B13" s="42" t="s">
        <v>50</v>
      </c>
      <c r="C13" s="43"/>
      <c r="D13" s="43"/>
      <c r="E13" s="43">
        <v>2</v>
      </c>
      <c r="F13" s="43"/>
      <c r="G13" s="43"/>
      <c r="H13" s="43"/>
      <c r="I13" s="43">
        <v>2</v>
      </c>
      <c r="J13" s="43">
        <v>2</v>
      </c>
      <c r="K13" s="43"/>
      <c r="L13" s="43"/>
      <c r="M13" s="40">
        <f t="shared" si="0"/>
        <v>0</v>
      </c>
      <c r="N13" s="126"/>
    </row>
    <row r="14" spans="2:14" ht="14.4" customHeight="1" x14ac:dyDescent="0.2">
      <c r="B14" s="42" t="s">
        <v>42</v>
      </c>
      <c r="C14" s="43"/>
      <c r="D14" s="43"/>
      <c r="E14" s="43"/>
      <c r="F14" s="43"/>
      <c r="G14" s="43"/>
      <c r="H14" s="43"/>
      <c r="I14" s="43">
        <v>4</v>
      </c>
      <c r="J14" s="43">
        <v>6</v>
      </c>
      <c r="K14" s="43">
        <v>12</v>
      </c>
      <c r="L14" s="43"/>
      <c r="M14" s="40">
        <f>$C14*$C$10+$D14*$D$10+$E14*$E$10+$F14*$F$10+$G14*$G$10+$H14*$H$10+$I14*$I$10+$J14*$J$10+$K14*$K$10+$L14*$L$10</f>
        <v>0</v>
      </c>
      <c r="N14" s="126"/>
    </row>
    <row r="15" spans="2:14" ht="14.4" customHeight="1" x14ac:dyDescent="0.2">
      <c r="B15" s="44" t="s">
        <v>64</v>
      </c>
      <c r="C15" s="43">
        <v>8</v>
      </c>
      <c r="D15" s="43"/>
      <c r="E15" s="43">
        <v>24</v>
      </c>
      <c r="F15" s="43">
        <v>4</v>
      </c>
      <c r="G15" s="43"/>
      <c r="H15" s="43">
        <v>8</v>
      </c>
      <c r="I15" s="43">
        <v>2</v>
      </c>
      <c r="J15" s="43">
        <v>4</v>
      </c>
      <c r="K15" s="43">
        <v>24</v>
      </c>
      <c r="L15" s="43"/>
      <c r="M15" s="40">
        <f t="shared" si="0"/>
        <v>0</v>
      </c>
      <c r="N15" s="126"/>
    </row>
    <row r="16" spans="2:14" ht="14.4" customHeight="1" x14ac:dyDescent="0.2">
      <c r="B16" s="42" t="s">
        <v>65</v>
      </c>
      <c r="C16" s="43">
        <v>8</v>
      </c>
      <c r="D16" s="43"/>
      <c r="E16" s="43">
        <v>16</v>
      </c>
      <c r="F16" s="43"/>
      <c r="G16" s="43"/>
      <c r="H16" s="43"/>
      <c r="I16" s="43">
        <v>2</v>
      </c>
      <c r="J16" s="43"/>
      <c r="K16" s="43">
        <v>22</v>
      </c>
      <c r="L16" s="43"/>
      <c r="M16" s="40">
        <f t="shared" si="0"/>
        <v>0</v>
      </c>
      <c r="N16" s="126"/>
    </row>
    <row r="17" spans="2:22" ht="14.4" customHeight="1" x14ac:dyDescent="0.2">
      <c r="B17" s="42" t="s">
        <v>66</v>
      </c>
      <c r="C17" s="43">
        <v>40</v>
      </c>
      <c r="D17" s="43"/>
      <c r="E17" s="43">
        <v>70</v>
      </c>
      <c r="F17" s="43"/>
      <c r="G17" s="43"/>
      <c r="H17" s="43"/>
      <c r="I17" s="43">
        <v>12</v>
      </c>
      <c r="J17" s="43"/>
      <c r="K17" s="43">
        <v>12</v>
      </c>
      <c r="L17" s="43"/>
      <c r="M17" s="40">
        <f t="shared" si="0"/>
        <v>0</v>
      </c>
      <c r="N17" s="126"/>
    </row>
    <row r="18" spans="2:22" ht="14.4" customHeight="1" x14ac:dyDescent="0.2">
      <c r="B18" s="45" t="s">
        <v>67</v>
      </c>
      <c r="C18" s="46"/>
      <c r="D18" s="46"/>
      <c r="E18" s="46"/>
      <c r="F18" s="46">
        <v>2</v>
      </c>
      <c r="G18" s="46"/>
      <c r="H18" s="46">
        <v>4</v>
      </c>
      <c r="I18" s="46"/>
      <c r="J18" s="46"/>
      <c r="K18" s="46"/>
      <c r="L18" s="46"/>
      <c r="M18" s="40">
        <f t="shared" si="0"/>
        <v>0</v>
      </c>
      <c r="N18" s="126"/>
    </row>
    <row r="19" spans="2:22" ht="14.4" customHeight="1" x14ac:dyDescent="0.2">
      <c r="B19" s="45" t="s">
        <v>47</v>
      </c>
      <c r="C19" s="46"/>
      <c r="D19" s="46"/>
      <c r="E19" s="46"/>
      <c r="F19" s="46"/>
      <c r="G19" s="46"/>
      <c r="H19" s="46"/>
      <c r="I19" s="46"/>
      <c r="J19" s="46"/>
      <c r="K19" s="46"/>
      <c r="L19" s="46">
        <v>6</v>
      </c>
      <c r="M19" s="40">
        <f t="shared" si="0"/>
        <v>0</v>
      </c>
      <c r="N19" s="126"/>
    </row>
    <row r="20" spans="2:22" ht="14.4" customHeight="1" x14ac:dyDescent="0.2">
      <c r="B20" s="45" t="s">
        <v>68</v>
      </c>
      <c r="C20" s="46"/>
      <c r="D20" s="46"/>
      <c r="E20" s="46"/>
      <c r="F20" s="46">
        <v>2</v>
      </c>
      <c r="G20" s="46"/>
      <c r="H20" s="46">
        <v>4</v>
      </c>
      <c r="I20" s="46"/>
      <c r="J20" s="46"/>
      <c r="K20" s="46"/>
      <c r="L20" s="46"/>
      <c r="M20" s="40">
        <f>$C20*$C$10+$D20*$D$10+$E20*$E$10+$F20*$F$10+$G20*$G$10+$H20*$H$10+$I20*$I$10+$J20*$J$10+$K20*$K$10+$L20*$L$10</f>
        <v>0</v>
      </c>
      <c r="N20" s="126"/>
    </row>
    <row r="21" spans="2:22" ht="14.4" customHeight="1" x14ac:dyDescent="0.2">
      <c r="B21" s="47" t="s">
        <v>48</v>
      </c>
      <c r="C21" s="48">
        <f>SUM(C12:C20)</f>
        <v>68</v>
      </c>
      <c r="D21" s="48">
        <f t="shared" ref="D21:K21" si="1">SUM(D12:D20)</f>
        <v>0</v>
      </c>
      <c r="E21" s="48">
        <f t="shared" si="1"/>
        <v>116</v>
      </c>
      <c r="F21" s="48">
        <f t="shared" si="1"/>
        <v>8</v>
      </c>
      <c r="G21" s="48">
        <f t="shared" si="1"/>
        <v>0</v>
      </c>
      <c r="H21" s="48">
        <f t="shared" si="1"/>
        <v>16</v>
      </c>
      <c r="I21" s="48">
        <f t="shared" si="1"/>
        <v>22</v>
      </c>
      <c r="J21" s="48">
        <f t="shared" si="1"/>
        <v>12</v>
      </c>
      <c r="K21" s="48">
        <f t="shared" si="1"/>
        <v>70</v>
      </c>
      <c r="L21" s="84">
        <f>SUM(L12:L20)</f>
        <v>6</v>
      </c>
      <c r="M21" s="49">
        <f>SUM(M12:M20)</f>
        <v>0</v>
      </c>
      <c r="N21" s="128"/>
    </row>
    <row r="27" spans="2:22" x14ac:dyDescent="0.2">
      <c r="O27" s="52"/>
      <c r="P27" s="53"/>
      <c r="Q27" s="53"/>
      <c r="R27" s="53"/>
      <c r="S27" s="53"/>
      <c r="T27" s="53"/>
      <c r="U27" s="53"/>
      <c r="V27" s="52"/>
    </row>
    <row r="28" spans="2:22" x14ac:dyDescent="0.2">
      <c r="O28" s="50"/>
      <c r="P28" s="51"/>
      <c r="Q28" s="51"/>
      <c r="R28" s="51"/>
      <c r="S28" s="51"/>
      <c r="T28" s="51"/>
      <c r="U28" s="52"/>
      <c r="V28" s="52"/>
    </row>
    <row r="29" spans="2:22" x14ac:dyDescent="0.2">
      <c r="O29" s="52"/>
      <c r="P29" s="53"/>
      <c r="Q29" s="53"/>
      <c r="R29" s="53"/>
      <c r="S29" s="53"/>
      <c r="T29" s="53"/>
      <c r="U29" s="52"/>
      <c r="V29" s="52"/>
    </row>
    <row r="30" spans="2:22" x14ac:dyDescent="0.2">
      <c r="B30" s="52"/>
      <c r="O30" s="52"/>
      <c r="P30" s="52"/>
      <c r="Q30" s="52"/>
      <c r="R30" s="52"/>
      <c r="S30" s="52"/>
      <c r="T30" s="51"/>
      <c r="U30" s="51"/>
      <c r="V30" s="52"/>
    </row>
    <row r="31" spans="2:22" x14ac:dyDescent="0.2">
      <c r="B31" s="52"/>
      <c r="O31" s="52"/>
      <c r="P31" s="52"/>
      <c r="Q31" s="52"/>
      <c r="R31" s="52"/>
      <c r="S31" s="52"/>
      <c r="T31" s="51"/>
      <c r="U31" s="51"/>
      <c r="V31" s="52"/>
    </row>
    <row r="32" spans="2:22" x14ac:dyDescent="0.2">
      <c r="B32" s="52"/>
      <c r="O32" s="52"/>
      <c r="P32" s="52"/>
      <c r="Q32" s="52"/>
      <c r="R32" s="52"/>
      <c r="S32" s="52"/>
      <c r="T32" s="51"/>
      <c r="U32" s="51"/>
      <c r="V32" s="52"/>
    </row>
    <row r="33" spans="2:22" x14ac:dyDescent="0.2">
      <c r="B33" s="52"/>
      <c r="O33" s="52"/>
      <c r="P33" s="52"/>
      <c r="Q33" s="52"/>
      <c r="R33" s="52"/>
      <c r="S33" s="52"/>
      <c r="T33" s="51"/>
      <c r="U33" s="51"/>
      <c r="V33" s="52"/>
    </row>
    <row r="34" spans="2:22" x14ac:dyDescent="0.2">
      <c r="B34" s="52"/>
      <c r="O34" s="52"/>
      <c r="P34" s="52"/>
      <c r="Q34" s="52"/>
      <c r="R34" s="52"/>
      <c r="S34" s="52"/>
      <c r="T34" s="51"/>
      <c r="U34" s="51"/>
      <c r="V34" s="52"/>
    </row>
    <row r="35" spans="2:22" x14ac:dyDescent="0.2">
      <c r="B35" s="52"/>
      <c r="O35" s="52"/>
      <c r="P35" s="52"/>
      <c r="Q35" s="52"/>
      <c r="R35" s="52"/>
      <c r="S35" s="52"/>
      <c r="T35" s="51"/>
      <c r="U35" s="51"/>
      <c r="V35" s="52"/>
    </row>
    <row r="36" spans="2:22" x14ac:dyDescent="0.2">
      <c r="B36" s="52"/>
      <c r="O36" s="52"/>
      <c r="P36" s="52"/>
      <c r="Q36" s="52"/>
      <c r="R36" s="52"/>
      <c r="S36" s="52"/>
      <c r="T36" s="51"/>
      <c r="U36" s="51"/>
      <c r="V36" s="52"/>
    </row>
    <row r="37" spans="2:22" x14ac:dyDescent="0.2">
      <c r="B37" s="52"/>
      <c r="O37" s="52"/>
      <c r="P37" s="52"/>
      <c r="Q37" s="52"/>
      <c r="R37" s="52"/>
      <c r="S37" s="52"/>
      <c r="T37" s="51"/>
      <c r="U37" s="51"/>
      <c r="V37" s="56"/>
    </row>
    <row r="38" spans="2:22" x14ac:dyDescent="0.2">
      <c r="B38" s="52"/>
      <c r="O38" s="52"/>
      <c r="P38" s="52"/>
      <c r="Q38" s="52"/>
      <c r="R38" s="52"/>
      <c r="S38" s="52"/>
      <c r="T38" s="51"/>
      <c r="U38" s="51"/>
      <c r="V38" s="52"/>
    </row>
    <row r="39" spans="2:22" x14ac:dyDescent="0.2">
      <c r="B39" s="52"/>
      <c r="O39" s="50"/>
      <c r="P39" s="54"/>
      <c r="Q39" s="54"/>
      <c r="R39" s="54"/>
      <c r="S39" s="54"/>
      <c r="T39" s="51"/>
      <c r="U39" s="52"/>
      <c r="V39" s="52"/>
    </row>
    <row r="40" spans="2:22" x14ac:dyDescent="0.2">
      <c r="O40" s="52"/>
      <c r="P40" s="52"/>
      <c r="Q40" s="52"/>
      <c r="R40" s="52"/>
      <c r="S40" s="52"/>
      <c r="T40" s="52"/>
      <c r="U40" s="52"/>
      <c r="V40" s="52"/>
    </row>
    <row r="41" spans="2:22" x14ac:dyDescent="0.2">
      <c r="O41" s="53"/>
      <c r="P41" s="52"/>
      <c r="Q41" s="52"/>
      <c r="R41" s="52"/>
      <c r="S41" s="52"/>
      <c r="T41" s="52"/>
      <c r="U41" s="55"/>
      <c r="V41" s="52"/>
    </row>
    <row r="42" spans="2:22" x14ac:dyDescent="0.2">
      <c r="O42" s="52"/>
      <c r="P42" s="52"/>
      <c r="Q42" s="52"/>
      <c r="R42" s="52"/>
      <c r="S42" s="52"/>
      <c r="T42" s="52"/>
      <c r="U42" s="52"/>
      <c r="V42" s="52"/>
    </row>
  </sheetData>
  <sheetProtection algorithmName="SHA-512" hashValue="cu+7Xj2jt5g3o5i9W+7G1vrZ5leeKht6LtmMF5qRpJV1np4p+/3fwhKU0NH1kjo4105HWK/WCdPW9lD/KXyjrA==" saltValue="nhobcgJINxNJUj/3XBi5/Q==" spinCount="100000" sheet="1" objects="1" scenarios="1"/>
  <mergeCells count="2">
    <mergeCell ref="N10:N21"/>
    <mergeCell ref="B11:M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D070190A-6E3A-4DD5-8903-8A5E6B519F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481252-2DDA-41BA-A2F6-CB35BDAB99ED}">
  <ds:schemaRefs>
    <ds:schemaRef ds:uri="http://schemas.microsoft.com/sharepoint/v3/contenttype/forms"/>
  </ds:schemaRefs>
</ds:datastoreItem>
</file>

<file path=customXml/itemProps3.xml><?xml version="1.0" encoding="utf-8"?>
<ds:datastoreItem xmlns:ds="http://schemas.openxmlformats.org/officeDocument/2006/customXml" ds:itemID="{1D412077-F38B-43FD-8003-B1F93D079358}">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Prijsblad</vt:lpstr>
      <vt:lpstr>Uurtarieven + eenmalige kosten</vt:lpstr>
      <vt:lpstr>Onderzoek KOW</vt:lpstr>
      <vt:lpstr>Onderzoek BPV-monitor</vt:lpstr>
      <vt:lpstr>Onderzoek MBO werknemer</vt:lpstr>
      <vt:lpstr>Onderzoek Klantwaardering</vt:lpstr>
      <vt:lpstr>Prijsblad!Afdrukbereik</vt:lpstr>
    </vt:vector>
  </TitlesOfParts>
  <Manager/>
  <Company>Benefit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 2019-05.xlsx</dc:title>
  <dc:subject/>
  <dc:creator>MarkJ</dc:creator>
  <cp:keywords/>
  <dc:description/>
  <cp:lastModifiedBy>Pien Peterman</cp:lastModifiedBy>
  <cp:revision/>
  <dcterms:created xsi:type="dcterms:W3CDTF">2009-06-11T12:14:07Z</dcterms:created>
  <dcterms:modified xsi:type="dcterms:W3CDTF">2025-02-12T15:51:27Z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_dlc_DocIdItemGuid">
    <vt:lpwstr>d100f37a-77c8-4f72-be2b-3210de9fd107</vt:lpwstr>
  </property>
  <property fmtid="{D5CDD505-2E9C-101B-9397-08002B2CF9AE}" pid="4" name="Order">
    <vt:r8>100</vt:r8>
  </property>
  <property fmtid="{D5CDD505-2E9C-101B-9397-08002B2CF9AE}" pid="5" name="MediaServiceImageTags">
    <vt:lpwstr/>
  </property>
</Properties>
</file>