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UMCU\"/>
    </mc:Choice>
  </mc:AlternateContent>
  <xr:revisionPtr revIDLastSave="0" documentId="13_ncr:1_{12D9A832-F7F5-422E-8F19-E3195C0E7312}" xr6:coauthVersionLast="47" xr6:coauthVersionMax="47" xr10:uidLastSave="{00000000-0000-0000-0000-000000000000}"/>
  <workbookProtection workbookAlgorithmName="SHA-512" workbookHashValue="H1lhQEOBLoW87AXV3J5+/XK3+5OoeVu5RKb1pLDXqgLiR+ov1/J1gMmcURMAZY9vUR0XNb+8JSy3Ex6YykyLYw==" workbookSaltValue="kTERpy3Ccutu8LbifOmO7w==" workbookSpinCount="100000" lockStructure="1"/>
  <bookViews>
    <workbookView xWindow="28680" yWindow="-120" windowWidth="29040" windowHeight="17025" xr2:uid="{00000000-000D-0000-FFFF-FFFF00000000}"/>
  </bookViews>
  <sheets>
    <sheet name="Blad1" sheetId="1" r:id="rId1"/>
  </sheets>
  <definedNames>
    <definedName name="_xlnm._FilterDatabase" localSheetId="0" hidden="1">Blad1!$A$3:$K$35</definedName>
    <definedName name="_xlnm.Print_Area" localSheetId="0">Blad1!$A$1:$F$35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K33" i="1"/>
  <c r="K32" i="1"/>
  <c r="K9" i="1" l="1"/>
  <c r="K8" i="1"/>
  <c r="K5" i="1"/>
  <c r="K4" i="1"/>
  <c r="K30" i="1" l="1"/>
  <c r="K29" i="1"/>
  <c r="K11" i="1"/>
  <c r="K27" i="1"/>
  <c r="K28" i="1"/>
  <c r="K25" i="1"/>
  <c r="K24" i="1"/>
  <c r="K23" i="1"/>
  <c r="K22" i="1"/>
  <c r="K20" i="1"/>
  <c r="K19" i="1"/>
  <c r="K18" i="1"/>
  <c r="K17" i="1"/>
  <c r="K16" i="1"/>
  <c r="K15" i="1"/>
  <c r="K14" i="1"/>
  <c r="K10" i="1"/>
  <c r="K7" i="1"/>
  <c r="K3" i="1"/>
  <c r="K12" i="1"/>
  <c r="K21" i="1" l="1"/>
  <c r="K13" i="1"/>
  <c r="K26" i="1"/>
  <c r="K6" i="1"/>
  <c r="K31" i="1"/>
  <c r="K35" i="1" l="1"/>
  <c r="D3" i="1"/>
  <c r="D6" i="1"/>
  <c r="D13" i="1"/>
  <c r="D21" i="1"/>
  <c r="D31" i="1"/>
  <c r="D26" i="1"/>
  <c r="D35" i="1" l="1"/>
  <c r="B5" i="1" l="1"/>
  <c r="B7" i="1" l="1"/>
  <c r="B8" i="1" s="1"/>
  <c r="B9" i="1" s="1"/>
  <c r="B10" i="1" s="1"/>
  <c r="B11" i="1" s="1"/>
  <c r="B12" i="1" s="1"/>
  <c r="B14" i="1" s="1"/>
  <c r="B15" i="1" s="1"/>
  <c r="B16" i="1" s="1"/>
  <c r="B17" i="1" s="1"/>
  <c r="B18" i="1" s="1"/>
  <c r="B19" i="1" s="1"/>
  <c r="B20" i="1" s="1"/>
  <c r="B22" i="1" s="1"/>
  <c r="B23" i="1" s="1"/>
  <c r="B24" i="1" s="1"/>
  <c r="B25" i="1" s="1"/>
  <c r="B27" i="1" s="1"/>
  <c r="B28" i="1" s="1"/>
  <c r="B29" i="1" s="1"/>
  <c r="B30" i="1" s="1"/>
  <c r="B32" i="1" l="1"/>
  <c r="B33" i="1" s="1"/>
  <c r="B34" i="1" s="1"/>
</calcChain>
</file>

<file path=xl/sharedStrings.xml><?xml version="1.0" encoding="utf-8"?>
<sst xmlns="http://schemas.openxmlformats.org/spreadsheetml/2006/main" count="197" uniqueCount="64">
  <si>
    <t>Programma van Wensen 1- en 2-kamer ICD's en CRT-D, perceel:</t>
  </si>
  <si>
    <t>Wens</t>
  </si>
  <si>
    <t>Onderwerp</t>
  </si>
  <si>
    <t>Punten verdeling (totaal 500)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</si>
  <si>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</si>
  <si>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</t>
    </r>
  </si>
  <si>
    <t>Code</t>
  </si>
  <si>
    <t>nr.</t>
  </si>
  <si>
    <t>Programeer toestellen en Remote Patiënt Management systeem</t>
  </si>
  <si>
    <t>W: ICD</t>
  </si>
  <si>
    <t>Dit is een Ja/nee antwoord. Ja = 100% Nee is 0%</t>
  </si>
  <si>
    <t>Detectie en alarm</t>
  </si>
  <si>
    <t>Toekenning punten</t>
  </si>
  <si>
    <t>Toelichting Inschrijver</t>
  </si>
  <si>
    <t>%</t>
  </si>
  <si>
    <t xml:space="preserve">Dit is een Ja/nee antwoord. Ja = 100% Nee is 0% 
</t>
  </si>
  <si>
    <t>Pacing en Therapie</t>
  </si>
  <si>
    <t>Conduction System Pacing (CSP); Lead en guide catheter</t>
  </si>
  <si>
    <t>CRT-D specifiek</t>
  </si>
  <si>
    <t>Een schroef levert 100% van de punten. Een wokkel levert geen punten op.</t>
  </si>
  <si>
    <t>Levensduur/Garantie</t>
  </si>
  <si>
    <t>Berekening: (aantal maanden inschrijver  / 36 maanden) * punten = score.</t>
  </si>
  <si>
    <t xml:space="preserve">Toelichting Inschrijver (Berekening in maanden. U mag de uitslag van uw berekening niet naar boven afronden) </t>
  </si>
  <si>
    <t>Aantal maanden invullen</t>
  </si>
  <si>
    <t xml:space="preserve">48 maanden of meer = 100% van de punten alles daar onder per maand -2,08%
Berekening: (aantal maanden boven minimum inschrijver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</si>
  <si>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</si>
  <si>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/48 maanden) * punten = score.
</t>
  </si>
  <si>
    <t>36 maanden of meer = 100% van de punten alles daar onder per maand -2,78%
Berekening: (aantal maanden inschrijver  / 36 maanden) * punten = score.</t>
  </si>
  <si>
    <t>Totaal score op wensen 1- 2- kamer ICD's en CRT-D (afgerond op helen volgens wiskundige basis)</t>
  </si>
  <si>
    <t>1-K</t>
  </si>
  <si>
    <t>2-K</t>
  </si>
  <si>
    <t>CRT-D</t>
  </si>
  <si>
    <t>% x max. score = Punten</t>
  </si>
  <si>
    <t>Percentage</t>
  </si>
  <si>
    <t>√</t>
  </si>
  <si>
    <t>Leg uit hoe de app werkt en hoe u de veiligheid garandeert van zowel de persoonsgegevens als de technische data.</t>
  </si>
  <si>
    <t xml:space="preserve">Remote monitoring  van de aangeboden 1- en 2- kamer ICD's en de CRT-D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</si>
  <si>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</si>
  <si>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r>
      <t>De aangeboden 1- en 2- kamer ICD's  en de CRT-D  hebben een akoestische- of mechanische alarm functie, z</t>
    </r>
    <r>
      <rPr>
        <sz val="10"/>
        <rFont val="Calibri"/>
        <family val="2"/>
      </rPr>
      <t>odat de patiënt door dit signaal gewaarschuwd wordt en- onafhankelijk van waar die zich op dat moment bevindt- zelf actie kan ondernemen in geval van disfunctioneren van de ICD of lead.</t>
    </r>
    <r>
      <rPr>
        <sz val="10"/>
        <rFont val="Calibri"/>
        <family val="2"/>
        <scheme val="minor"/>
      </rPr>
      <t xml:space="preserve">
</t>
    </r>
  </si>
  <si>
    <r>
      <t>Alle pulsgeneratoren van de aangeboden 1- en 2- kamer ICD's  en de CRT-D beschikken over</t>
    </r>
    <r>
      <rPr>
        <sz val="10"/>
        <rFont val="Calibri"/>
        <family val="2"/>
      </rPr>
      <t xml:space="preserve"> een akoestisch of mechanisch patiënten alert bij dreigende batterij depletie.</t>
    </r>
    <r>
      <rPr>
        <sz val="10"/>
        <rFont val="Calibri"/>
        <family val="2"/>
        <scheme val="minor"/>
      </rPr>
      <t xml:space="preserve">
</t>
    </r>
  </si>
  <si>
    <r>
      <rPr>
        <sz val="10"/>
        <color rgb="FF000000"/>
        <rFont val="Calibri"/>
        <family val="2"/>
      </rPr>
      <t xml:space="preserve">Alle pulsgeneratoren  van de aangeboden 1- en 2- kamer ICD's  en de CRT-D beschikken over specifieke algoritmen (niet beperkt tot veranderingen in lead impedantie) om lead failure te detecteren </t>
    </r>
    <r>
      <rPr>
        <u/>
        <sz val="10"/>
        <color rgb="FF000000"/>
        <rFont val="Calibri"/>
        <family val="2"/>
      </rPr>
      <t>en</t>
    </r>
    <r>
      <rPr>
        <sz val="10"/>
        <color rgb="FF000000"/>
        <rFont val="Calibri"/>
        <family val="2"/>
      </rPr>
      <t xml:space="preserve"> therapie te inhiberen. Detectie door dit algoritme dient ook te kunnen leiden tot een remote care of patient alert.</t>
    </r>
    <r>
      <rPr>
        <sz val="10"/>
        <color rgb="FF000000"/>
        <rFont val="Calibri"/>
        <family val="2"/>
      </rPr>
      <t xml:space="preserve">
</t>
    </r>
  </si>
  <si>
    <t xml:space="preserve">Ten behoeve van adequate diagnostiek en beoordeling van ritmestoornis-episodes, worden bij 2 kamer ICD's en CRT-D's, naast het RV nearfield elektrogram ook het atriale elektrogram én het farfield elektrogram getoond in de opgeslagen episoden.
</t>
  </si>
  <si>
    <t xml:space="preserve">Het aangeboden 1-kamer ICD-systeem (device + lead) heeft een functionaliteit om atrium fibrilleren te detecteren middels een gevalideerde methode, onafhankelijk van tachycardie discriminatie in een tachycardie-zone.
</t>
  </si>
  <si>
    <r>
      <t>In de aangeboden 2- kamer ICD en de CRT-D kan de PMT-interventiefrequentie los van het upper rate limit (URL) worden geprogrammeerd om ook PMT’s die langzamer dan het URL te detecteren en te beëindigen. Daarnaast kunnen de aangeboden 2- kamer ICD en de CRT-D  PMT’s registreren en opslaan (incl. intracardiale electrogrammen).</t>
    </r>
    <r>
      <rPr>
        <i/>
        <sz val="10"/>
        <rFont val="Calibri"/>
        <family val="2"/>
        <scheme val="minor"/>
      </rPr>
      <t>Toelichting bij het eerste punt: Het gaat hierbij om het zelf kunnen programmeren van de grens waarbij de behandelaar niet afhankelijk willen zijn van een door de leverancier opgelegde vaste grens.</t>
    </r>
    <r>
      <rPr>
        <sz val="10"/>
        <rFont val="Calibri"/>
        <family val="2"/>
        <scheme val="minor"/>
      </rPr>
      <t xml:space="preserve">
</t>
    </r>
  </si>
  <si>
    <t xml:space="preserve">De aangeboden 1- en 2- kamer ICD's  en de CRT-D  hebben een naast de accelerometer een tweede fysiologische sensor voor rate adaptive pacing. 
</t>
  </si>
  <si>
    <t xml:space="preserve">In de aangeboden 1- en 2- kamer ICD's  en de CRT-D kunnen de shockfases geconfigureerd worden (fixed pulse width vs. fixed tilt). 
</t>
  </si>
  <si>
    <t xml:space="preserve">In de aangeboden 1- en 2- kamer ICD's  en de CRT-D kan de shockpolariteit (B&gt;AX/AX&gt;B, initial/reversed, normal/reversed, RV polarity:Anode/Cathode) naar keuze geprogrammeerd worden zonder risico op dysfunctie van ICD of lagere shockafgifte.
</t>
  </si>
  <si>
    <r>
      <t xml:space="preserve">De aangeboden 1- en 2- kamer ICD's  en de CRT-D kan een shock geven met </t>
    </r>
    <r>
      <rPr>
        <sz val="10"/>
        <rFont val="Aptos Narrow"/>
        <family val="2"/>
      </rPr>
      <t>≥</t>
    </r>
    <r>
      <rPr>
        <sz val="10"/>
        <rFont val="Calibri"/>
        <family val="2"/>
      </rPr>
      <t xml:space="preserve">40J 'delivered' tijdens de shock of  ≥47J 'stored' in de condensator.
</t>
    </r>
  </si>
  <si>
    <t xml:space="preserve">Onafhankelijk van het (VT/SVT) discriminatie algoritme moet de VT-therapie zone bij de aangeboden 1- en 2- kamer ICD's  en de CRT-D tot 250/min. te programmeren zijn.
</t>
  </si>
  <si>
    <t xml:space="preserve">In de aangeboden CRT-D moet bij gebruik van de tweede sensor (uniek of als blend met de accelerometer) het VV delay te programmeren zijn.
</t>
  </si>
  <si>
    <t xml:space="preserve">De aangeboden 2-kamer ICD en de aangeboden CRT-D hebben de functionaliteit om automatisch atriale ATP af te geven.
</t>
  </si>
  <si>
    <t xml:space="preserve">De lead body diameter van de aangeboden CSP lead is kleiner dan 4.5Fr. 
</t>
  </si>
  <si>
    <t xml:space="preserve">De lead fracture rate van de aangeboden CSP lead ligt beneden 0,2%/jaar, zoals blijkt uit lead performance studies bij patienten met een CSP systeem. 
</t>
  </si>
  <si>
    <t xml:space="preserve">Inschrijver biedt een CE approved lead en bijpassende guidings aan t.b.v. Bachmann bundel pacing. 
</t>
  </si>
  <si>
    <t xml:space="preserve">Het is mogelijk in de aangeboden 2-kamer ICD's en CRT-D om geen ventriculaire safety pacing / ventriculaire safety standby / safety window actief te hebben.
</t>
  </si>
  <si>
    <t xml:space="preserve">De aangeboden CRT-D beschikt over automatisch adaptieve synchrone CRT pacing met als doel dat een patiënt onafhankelijk van de geprogrammeerde instellingen automatische  ventriculaire synchrone pacing krijgt als de situatie (inspanning en/of eigen rechterbundel geleiding)  van patiënt verandert.
</t>
  </si>
  <si>
    <t xml:space="preserve">De aangeboden CRT-D kan op geleide van de voortgeleidingsfrequentie tijdens atriumfibrilleren de lowerrate tijdelijk verhogen om zo biventriculaire pacing te garanderen. 
</t>
  </si>
  <si>
    <t xml:space="preserve">Naast een LV-lead met standaard intraveneuze fixatie kunt u een intraveneuze fixatie lead aanbieden (met actieve weefselfixatie) tegen dezelfde prijs als de gewone LV-lead.
</t>
  </si>
  <si>
    <t xml:space="preserve">De LV-lead die u aanbiedt moet intern te irrigeren zijn met heparine (de klinische standaard ter preventie van interne bloedstolselvorming) en heeft geen afsluitend klepje aan de tip, wat dit onmogelijk maakt.
</t>
  </si>
  <si>
    <r>
      <t xml:space="preserve">De Levensduur in jaren van de aangeboden 1-kamer ICD </t>
    </r>
    <r>
      <rPr>
        <sz val="10"/>
        <color theme="1"/>
        <rFont val="Calibri"/>
        <family val="2"/>
      </rPr>
      <t xml:space="preserve">is minimaal 11,5 jaar bij: 15% pacing, mode VVI, 60 BPM per minuut; pacing output 2.5 Volt@0.4ms; lead impedantie 500 Ω; bij maximaal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1-kamer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</si>
  <si>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2-kamer ICD </t>
    </r>
    <r>
      <rPr>
        <sz val="10"/>
        <color theme="1"/>
        <rFont val="Calibri"/>
        <family val="2"/>
      </rPr>
      <t xml:space="preserve">is minimaal 10,5 jaar bij: 15% twee kamer pacing, mode DDD, 60BPM per minuut, op de rechter boezem en rechter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2-kamer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</si>
  <si>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CRT-D is minimaal 8,5 jaar bij: 100% biventriculaire pacing en15% atriale pacing, mode DDD-BIV, 60 BPM per minuut, op de rechter boezem en rechter kamer en linker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CRT-D.</t>
    </r>
    <r>
      <rPr>
        <sz val="10"/>
        <color theme="1"/>
        <rFont val="Calibri"/>
        <family val="2"/>
        <scheme val="minor"/>
      </rPr>
      <t xml:space="preserve">
</t>
    </r>
  </si>
  <si>
    <t>Ja / Nee</t>
  </si>
  <si>
    <t>UMCU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</si>
</sst>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name val="Calibri"/>
      <family val="2"/>
      <scheme val="minor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name val="Aptos Narrow"/>
      <family val="2"/>
    </font>
    <font>
      <b/>
      <sz val="16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77">
    <xf numFmtId="0" fontId="0" fillId="0" borderId="0" xfId="0"/>
    <xf numFmtId="0" fontId="9" fillId="3" borderId="1" xfId="0" applyFont="1" applyFill="1" applyBorder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3" fillId="2" borderId="1" xfId="0" applyFont="1" applyFill="1" applyBorder="1" applyAlignment="1" applyProtection="1">
      <alignment horizontal="right" vertical="top" wrapText="1"/>
      <protection hidden="1"/>
    </xf>
    <xf numFmtId="0" fontId="4" fillId="2" borderId="1" xfId="0" applyFont="1" applyFill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right" vertical="top" wrapText="1"/>
      <protection hidden="1"/>
    </xf>
    <xf numFmtId="0" fontId="8" fillId="3" borderId="1" xfId="0" applyFont="1" applyFill="1" applyBorder="1" applyAlignment="1" applyProtection="1">
      <alignment horizontal="right" vertical="top" wrapText="1"/>
      <protection hidden="1"/>
    </xf>
    <xf numFmtId="0" fontId="5" fillId="3" borderId="1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Alignment="1" applyProtection="1">
      <alignment vertical="top" wrapText="1"/>
      <protection hidden="1"/>
    </xf>
    <xf numFmtId="9" fontId="4" fillId="6" borderId="1" xfId="6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vertical="top" wrapText="1"/>
      <protection hidden="1"/>
    </xf>
    <xf numFmtId="164" fontId="4" fillId="2" borderId="1" xfId="7" applyNumberFormat="1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>
      <alignment vertical="top" wrapText="1"/>
    </xf>
    <xf numFmtId="1" fontId="4" fillId="6" borderId="1" xfId="6" applyNumberFormat="1" applyFont="1" applyFill="1" applyBorder="1" applyAlignment="1" applyProtection="1">
      <alignment horizontal="center" vertical="top" wrapText="1"/>
      <protection locked="0"/>
    </xf>
    <xf numFmtId="164" fontId="4" fillId="6" borderId="1" xfId="7" applyNumberFormat="1" applyFont="1" applyFill="1" applyBorder="1" applyAlignment="1" applyProtection="1">
      <alignment horizontal="center" vertical="top" wrapText="1"/>
      <protection locked="0"/>
    </xf>
    <xf numFmtId="0" fontId="8" fillId="3" borderId="0" xfId="0" applyFont="1" applyFill="1" applyAlignment="1" applyProtection="1">
      <alignment vertical="top"/>
      <protection hidden="1"/>
    </xf>
    <xf numFmtId="0" fontId="8" fillId="3" borderId="0" xfId="0" applyFont="1" applyFill="1" applyAlignment="1" applyProtection="1">
      <alignment horizontal="right" vertical="top" wrapText="1"/>
      <protection hidden="1"/>
    </xf>
    <xf numFmtId="0" fontId="8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7" fillId="7" borderId="0" xfId="0" applyFont="1" applyFill="1" applyAlignment="1" applyProtection="1">
      <alignment vertical="top" wrapText="1"/>
      <protection hidden="1"/>
    </xf>
    <xf numFmtId="0" fontId="17" fillId="2" borderId="1" xfId="0" applyFont="1" applyFill="1" applyBorder="1" applyAlignment="1" applyProtection="1">
      <alignment horizontal="right" vertical="top" wrapText="1"/>
      <protection hidden="1"/>
    </xf>
    <xf numFmtId="0" fontId="16" fillId="3" borderId="0" xfId="0" applyFont="1" applyFill="1" applyAlignment="1" applyProtection="1">
      <alignment vertical="top" wrapText="1"/>
      <protection hidden="1"/>
    </xf>
    <xf numFmtId="0" fontId="9" fillId="3" borderId="1" xfId="0" applyFont="1" applyFill="1" applyBorder="1" applyAlignment="1" applyProtection="1">
      <alignment vertical="top" wrapText="1"/>
      <protection hidden="1"/>
    </xf>
    <xf numFmtId="0" fontId="7" fillId="3" borderId="1" xfId="0" applyFont="1" applyFill="1" applyBorder="1" applyAlignment="1" applyProtection="1">
      <alignment vertical="top" wrapText="1"/>
      <protection hidden="1"/>
    </xf>
    <xf numFmtId="0" fontId="7" fillId="0" borderId="1" xfId="0" applyFont="1" applyBorder="1" applyAlignment="1" applyProtection="1">
      <alignment vertical="top" wrapText="1"/>
      <protection hidden="1"/>
    </xf>
    <xf numFmtId="0" fontId="12" fillId="3" borderId="1" xfId="0" applyFont="1" applyFill="1" applyBorder="1" applyAlignment="1" applyProtection="1">
      <alignment vertical="top" wrapText="1"/>
      <protection hidden="1"/>
    </xf>
    <xf numFmtId="9" fontId="4" fillId="3" borderId="1" xfId="6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0" fontId="8" fillId="3" borderId="2" xfId="0" applyFont="1" applyFill="1" applyBorder="1" applyAlignment="1" applyProtection="1">
      <alignment vertical="top" wrapText="1"/>
      <protection hidden="1"/>
    </xf>
    <xf numFmtId="0" fontId="4" fillId="2" borderId="7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horizontal="right"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locked="0"/>
    </xf>
    <xf numFmtId="9" fontId="4" fillId="2" borderId="8" xfId="6" applyFont="1" applyFill="1" applyBorder="1" applyAlignment="1" applyProtection="1">
      <alignment vertical="top" wrapText="1"/>
      <protection locked="0"/>
    </xf>
    <xf numFmtId="1" fontId="4" fillId="2" borderId="8" xfId="0" applyNumberFormat="1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hidden="1"/>
    </xf>
    <xf numFmtId="1" fontId="13" fillId="5" borderId="5" xfId="8" applyNumberFormat="1" applyFont="1" applyFill="1" applyBorder="1" applyAlignment="1" applyProtection="1">
      <alignment horizontal="center" vertical="top" wrapText="1"/>
      <protection hidden="1"/>
    </xf>
    <xf numFmtId="0" fontId="12" fillId="5" borderId="5" xfId="0" applyFont="1" applyFill="1" applyBorder="1" applyAlignment="1" applyProtection="1">
      <alignment vertical="top" wrapText="1"/>
      <protection locked="0"/>
    </xf>
    <xf numFmtId="1" fontId="4" fillId="5" borderId="5" xfId="8" applyNumberFormat="1" applyFont="1" applyFill="1" applyBorder="1" applyAlignment="1" applyProtection="1">
      <alignment horizontal="center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9" fontId="4" fillId="0" borderId="1" xfId="6" applyFont="1" applyFill="1" applyBorder="1" applyAlignment="1" applyProtection="1">
      <alignment horizontal="center" vertical="top" wrapText="1"/>
      <protection locked="0"/>
    </xf>
    <xf numFmtId="9" fontId="24" fillId="8" borderId="1" xfId="6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vertical="top" wrapText="1"/>
      <protection locked="0"/>
    </xf>
    <xf numFmtId="164" fontId="4" fillId="3" borderId="1" xfId="7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1" fontId="4" fillId="2" borderId="8" xfId="0" applyNumberFormat="1" applyFont="1" applyFill="1" applyBorder="1" applyAlignment="1" applyProtection="1">
      <alignment horizontal="center" vertical="top" wrapText="1"/>
      <protection hidden="1"/>
    </xf>
    <xf numFmtId="0" fontId="16" fillId="3" borderId="0" xfId="0" applyFont="1" applyFill="1" applyAlignment="1" applyProtection="1">
      <alignment horizontal="center" vertical="top" wrapText="1"/>
      <protection hidden="1"/>
    </xf>
    <xf numFmtId="0" fontId="7" fillId="3" borderId="0" xfId="0" applyFont="1" applyFill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1" fontId="13" fillId="5" borderId="6" xfId="8" applyNumberFormat="1" applyFont="1" applyFill="1" applyBorder="1" applyAlignment="1" applyProtection="1">
      <alignment horizontal="center" vertical="top" wrapText="1"/>
      <protection hidden="1"/>
    </xf>
    <xf numFmtId="1" fontId="4" fillId="2" borderId="3" xfId="0" applyNumberFormat="1" applyFont="1" applyFill="1" applyBorder="1" applyAlignment="1" applyProtection="1">
      <alignment horizontal="center" vertical="top" wrapText="1"/>
      <protection hidden="1"/>
    </xf>
    <xf numFmtId="1" fontId="4" fillId="3" borderId="3" xfId="8" applyNumberFormat="1" applyFont="1" applyFill="1" applyBorder="1" applyAlignment="1" applyProtection="1">
      <alignment horizontal="center" vertical="top" wrapText="1"/>
      <protection hidden="1"/>
    </xf>
    <xf numFmtId="1" fontId="13" fillId="3" borderId="3" xfId="8" applyNumberFormat="1" applyFont="1" applyFill="1" applyBorder="1" applyAlignment="1" applyProtection="1">
      <alignment horizontal="center" vertical="top" wrapText="1"/>
      <protection hidden="1"/>
    </xf>
    <xf numFmtId="1" fontId="4" fillId="2" borderId="1" xfId="0" applyNumberFormat="1" applyFont="1" applyFill="1" applyBorder="1" applyAlignment="1" applyProtection="1">
      <alignment horizontal="center" vertical="top" wrapText="1"/>
      <protection hidden="1"/>
    </xf>
    <xf numFmtId="1" fontId="4" fillId="2" borderId="9" xfId="0" applyNumberFormat="1" applyFont="1" applyFill="1" applyBorder="1" applyAlignment="1" applyProtection="1">
      <alignment horizontal="center" vertical="top" wrapText="1"/>
      <protection hidden="1"/>
    </xf>
    <xf numFmtId="0" fontId="21" fillId="3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Fill="1" applyBorder="1" applyAlignment="1" applyProtection="1">
      <alignment vertical="top" wrapText="1"/>
      <protection hidden="1"/>
    </xf>
    <xf numFmtId="0" fontId="3" fillId="5" borderId="4" xfId="0" applyFont="1" applyFill="1" applyBorder="1" applyAlignment="1" applyProtection="1">
      <alignment horizontal="left" vertical="top" wrapText="1"/>
      <protection hidden="1"/>
    </xf>
    <xf numFmtId="0" fontId="3" fillId="5" borderId="5" xfId="0" applyFont="1" applyFill="1" applyBorder="1" applyAlignment="1" applyProtection="1">
      <alignment horizontal="left" vertical="top" wrapText="1"/>
      <protection hidden="1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vertical="top" wrapText="1"/>
      <protection locked="0"/>
    </xf>
  </cellXfs>
  <cellStyles count="9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Komma" xfId="7" xr:uid="{00000000-0005-0000-0000-000004000000}"/>
    <cellStyle name="Normal" xfId="8" xr:uid="{00000000-0005-0000-0000-000005000000}"/>
    <cellStyle name="Percent" xfId="1" xr:uid="{00000000-0005-0000-0000-000006000000}"/>
    <cellStyle name="Procent" xfId="6" xr:uid="{00000000-0005-0000-0000-000007000000}"/>
    <cellStyle name="Standaard" xfId="0" builtinId="0"/>
  </cellStyles>
  <dxfs count="0"/>
  <tableStyles count="0" defaultTableStyle="TableStyleMedium2" defaultPivotStyle="PivotStyleLight16"/>
  <colors>
    <mruColors>
      <color rgb="FF70AD47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F242"/>
  <sheetViews>
    <sheetView tabSelected="1" zoomScale="110" zoomScaleNormal="110" workbookViewId="0">
      <pane ySplit="1" topLeftCell="A2" activePane="bottomLeft" state="frozen"/>
      <selection pane="bottomLeft" activeCell="C2" sqref="C2"/>
    </sheetView>
  </sheetViews>
  <sheetFormatPr defaultColWidth="8.7109375" defaultRowHeight="12.75" x14ac:dyDescent="0.25"/>
  <cols>
    <col min="1" max="1" width="6" style="22" customWidth="1"/>
    <col min="2" max="2" width="3.42578125" style="23" customWidth="1"/>
    <col min="3" max="3" width="61.28515625" style="3" customWidth="1"/>
    <col min="4" max="4" width="10.7109375" style="62" customWidth="1"/>
    <col min="5" max="5" width="28.42578125" style="3" customWidth="1"/>
    <col min="6" max="6" width="39.28515625" style="3" customWidth="1"/>
    <col min="7" max="9" width="8.7109375" style="2"/>
    <col min="10" max="10" width="11.42578125" style="2" customWidth="1"/>
    <col min="11" max="11" width="14.85546875" style="61" bestFit="1" customWidth="1"/>
    <col min="12" max="147" width="8.7109375" style="2"/>
    <col min="148" max="148" width="6" style="2" customWidth="1"/>
    <col min="149" max="149" width="2.42578125" style="2" customWidth="1"/>
    <col min="150" max="150" width="84.7109375" style="2" customWidth="1"/>
    <col min="151" max="151" width="8.28515625" style="2" customWidth="1"/>
    <col min="152" max="157" width="6.42578125" style="2" customWidth="1"/>
    <col min="158" max="158" width="38.42578125" style="2" customWidth="1"/>
    <col min="159" max="159" width="40.42578125" style="2" customWidth="1"/>
    <col min="160" max="161" width="6.42578125" style="2" customWidth="1"/>
    <col min="162" max="403" width="8.7109375" style="2"/>
    <col min="404" max="404" width="6" style="2" customWidth="1"/>
    <col min="405" max="405" width="2.42578125" style="2" customWidth="1"/>
    <col min="406" max="406" width="84.7109375" style="2" customWidth="1"/>
    <col min="407" max="407" width="8.28515625" style="2" customWidth="1"/>
    <col min="408" max="413" width="6.42578125" style="2" customWidth="1"/>
    <col min="414" max="414" width="38.42578125" style="2" customWidth="1"/>
    <col min="415" max="415" width="40.42578125" style="2" customWidth="1"/>
    <col min="416" max="417" width="6.42578125" style="2" customWidth="1"/>
    <col min="418" max="659" width="8.7109375" style="2"/>
    <col min="660" max="660" width="6" style="2" customWidth="1"/>
    <col min="661" max="661" width="2.42578125" style="2" customWidth="1"/>
    <col min="662" max="662" width="84.7109375" style="2" customWidth="1"/>
    <col min="663" max="663" width="8.28515625" style="2" customWidth="1"/>
    <col min="664" max="669" width="6.42578125" style="2" customWidth="1"/>
    <col min="670" max="670" width="38.42578125" style="2" customWidth="1"/>
    <col min="671" max="671" width="40.42578125" style="2" customWidth="1"/>
    <col min="672" max="673" width="6.42578125" style="2" customWidth="1"/>
    <col min="674" max="708" width="8.7109375" style="2"/>
    <col min="709" max="915" width="8.7109375" style="3"/>
    <col min="916" max="916" width="6" style="3" customWidth="1"/>
    <col min="917" max="917" width="2.42578125" style="3" customWidth="1"/>
    <col min="918" max="918" width="84.7109375" style="3" customWidth="1"/>
    <col min="919" max="919" width="8.28515625" style="3" customWidth="1"/>
    <col min="920" max="925" width="6.42578125" style="3" customWidth="1"/>
    <col min="926" max="926" width="38.42578125" style="3" customWidth="1"/>
    <col min="927" max="927" width="40.42578125" style="3" customWidth="1"/>
    <col min="928" max="929" width="6.42578125" style="3" customWidth="1"/>
    <col min="930" max="1171" width="8.7109375" style="3"/>
    <col min="1172" max="1172" width="6" style="3" customWidth="1"/>
    <col min="1173" max="1173" width="2.42578125" style="3" customWidth="1"/>
    <col min="1174" max="1174" width="84.7109375" style="3" customWidth="1"/>
    <col min="1175" max="1175" width="8.28515625" style="3" customWidth="1"/>
    <col min="1176" max="1181" width="6.42578125" style="3" customWidth="1"/>
    <col min="1182" max="1182" width="38.42578125" style="3" customWidth="1"/>
    <col min="1183" max="1183" width="40.42578125" style="3" customWidth="1"/>
    <col min="1184" max="1185" width="6.42578125" style="3" customWidth="1"/>
    <col min="1186" max="1427" width="8.7109375" style="3"/>
    <col min="1428" max="1428" width="6" style="3" customWidth="1"/>
    <col min="1429" max="1429" width="2.42578125" style="3" customWidth="1"/>
    <col min="1430" max="1430" width="84.7109375" style="3" customWidth="1"/>
    <col min="1431" max="1431" width="8.28515625" style="3" customWidth="1"/>
    <col min="1432" max="1437" width="6.42578125" style="3" customWidth="1"/>
    <col min="1438" max="1438" width="38.42578125" style="3" customWidth="1"/>
    <col min="1439" max="1439" width="40.42578125" style="3" customWidth="1"/>
    <col min="1440" max="1441" width="6.42578125" style="3" customWidth="1"/>
    <col min="1442" max="1683" width="8.7109375" style="3"/>
    <col min="1684" max="1684" width="6" style="3" customWidth="1"/>
    <col min="1685" max="1685" width="2.42578125" style="3" customWidth="1"/>
    <col min="1686" max="1686" width="84.7109375" style="3" customWidth="1"/>
    <col min="1687" max="1687" width="8.28515625" style="3" customWidth="1"/>
    <col min="1688" max="1693" width="6.42578125" style="3" customWidth="1"/>
    <col min="1694" max="1694" width="38.42578125" style="3" customWidth="1"/>
    <col min="1695" max="1695" width="40.42578125" style="3" customWidth="1"/>
    <col min="1696" max="1697" width="6.42578125" style="3" customWidth="1"/>
    <col min="1698" max="1939" width="8.7109375" style="3"/>
    <col min="1940" max="1940" width="6" style="3" customWidth="1"/>
    <col min="1941" max="1941" width="2.42578125" style="3" customWidth="1"/>
    <col min="1942" max="1942" width="84.7109375" style="3" customWidth="1"/>
    <col min="1943" max="1943" width="8.28515625" style="3" customWidth="1"/>
    <col min="1944" max="1949" width="6.42578125" style="3" customWidth="1"/>
    <col min="1950" max="1950" width="38.42578125" style="3" customWidth="1"/>
    <col min="1951" max="1951" width="40.42578125" style="3" customWidth="1"/>
    <col min="1952" max="1953" width="6.42578125" style="3" customWidth="1"/>
    <col min="1954" max="2195" width="8.7109375" style="3"/>
    <col min="2196" max="2196" width="6" style="3" customWidth="1"/>
    <col min="2197" max="2197" width="2.42578125" style="3" customWidth="1"/>
    <col min="2198" max="2198" width="84.7109375" style="3" customWidth="1"/>
    <col min="2199" max="2199" width="8.28515625" style="3" customWidth="1"/>
    <col min="2200" max="2205" width="6.42578125" style="3" customWidth="1"/>
    <col min="2206" max="2206" width="38.42578125" style="3" customWidth="1"/>
    <col min="2207" max="2207" width="40.42578125" style="3" customWidth="1"/>
    <col min="2208" max="2209" width="6.42578125" style="3" customWidth="1"/>
    <col min="2210" max="2451" width="8.7109375" style="3"/>
    <col min="2452" max="2452" width="6" style="3" customWidth="1"/>
    <col min="2453" max="2453" width="2.42578125" style="3" customWidth="1"/>
    <col min="2454" max="2454" width="84.7109375" style="3" customWidth="1"/>
    <col min="2455" max="2455" width="8.28515625" style="3" customWidth="1"/>
    <col min="2456" max="2461" width="6.42578125" style="3" customWidth="1"/>
    <col min="2462" max="2462" width="38.42578125" style="3" customWidth="1"/>
    <col min="2463" max="2463" width="40.42578125" style="3" customWidth="1"/>
    <col min="2464" max="2465" width="6.42578125" style="3" customWidth="1"/>
    <col min="2466" max="2707" width="8.7109375" style="3"/>
    <col min="2708" max="2708" width="6" style="3" customWidth="1"/>
    <col min="2709" max="2709" width="2.42578125" style="3" customWidth="1"/>
    <col min="2710" max="2710" width="84.7109375" style="3" customWidth="1"/>
    <col min="2711" max="2711" width="8.28515625" style="3" customWidth="1"/>
    <col min="2712" max="2717" width="6.42578125" style="3" customWidth="1"/>
    <col min="2718" max="2718" width="38.42578125" style="3" customWidth="1"/>
    <col min="2719" max="2719" width="40.42578125" style="3" customWidth="1"/>
    <col min="2720" max="2721" width="6.42578125" style="3" customWidth="1"/>
    <col min="2722" max="2963" width="8.7109375" style="3"/>
    <col min="2964" max="2964" width="6" style="3" customWidth="1"/>
    <col min="2965" max="2965" width="2.42578125" style="3" customWidth="1"/>
    <col min="2966" max="2966" width="84.7109375" style="3" customWidth="1"/>
    <col min="2967" max="2967" width="8.28515625" style="3" customWidth="1"/>
    <col min="2968" max="2973" width="6.42578125" style="3" customWidth="1"/>
    <col min="2974" max="2974" width="38.42578125" style="3" customWidth="1"/>
    <col min="2975" max="2975" width="40.42578125" style="3" customWidth="1"/>
    <col min="2976" max="2977" width="6.42578125" style="3" customWidth="1"/>
    <col min="2978" max="3219" width="8.7109375" style="3"/>
    <col min="3220" max="3220" width="6" style="3" customWidth="1"/>
    <col min="3221" max="3221" width="2.42578125" style="3" customWidth="1"/>
    <col min="3222" max="3222" width="84.7109375" style="3" customWidth="1"/>
    <col min="3223" max="3223" width="8.28515625" style="3" customWidth="1"/>
    <col min="3224" max="3229" width="6.42578125" style="3" customWidth="1"/>
    <col min="3230" max="3230" width="38.42578125" style="3" customWidth="1"/>
    <col min="3231" max="3231" width="40.42578125" style="3" customWidth="1"/>
    <col min="3232" max="3233" width="6.42578125" style="3" customWidth="1"/>
    <col min="3234" max="3475" width="8.7109375" style="3"/>
    <col min="3476" max="3476" width="6" style="3" customWidth="1"/>
    <col min="3477" max="3477" width="2.42578125" style="3" customWidth="1"/>
    <col min="3478" max="3478" width="84.7109375" style="3" customWidth="1"/>
    <col min="3479" max="3479" width="8.28515625" style="3" customWidth="1"/>
    <col min="3480" max="3485" width="6.42578125" style="3" customWidth="1"/>
    <col min="3486" max="3486" width="38.42578125" style="3" customWidth="1"/>
    <col min="3487" max="3487" width="40.42578125" style="3" customWidth="1"/>
    <col min="3488" max="3489" width="6.42578125" style="3" customWidth="1"/>
    <col min="3490" max="3731" width="8.7109375" style="3"/>
    <col min="3732" max="3732" width="6" style="3" customWidth="1"/>
    <col min="3733" max="3733" width="2.42578125" style="3" customWidth="1"/>
    <col min="3734" max="3734" width="84.7109375" style="3" customWidth="1"/>
    <col min="3735" max="3735" width="8.28515625" style="3" customWidth="1"/>
    <col min="3736" max="3741" width="6.42578125" style="3" customWidth="1"/>
    <col min="3742" max="3742" width="38.42578125" style="3" customWidth="1"/>
    <col min="3743" max="3743" width="40.42578125" style="3" customWidth="1"/>
    <col min="3744" max="3745" width="6.42578125" style="3" customWidth="1"/>
    <col min="3746" max="3987" width="8.7109375" style="3"/>
    <col min="3988" max="3988" width="6" style="3" customWidth="1"/>
    <col min="3989" max="3989" width="2.42578125" style="3" customWidth="1"/>
    <col min="3990" max="3990" width="84.7109375" style="3" customWidth="1"/>
    <col min="3991" max="3991" width="8.28515625" style="3" customWidth="1"/>
    <col min="3992" max="3997" width="6.42578125" style="3" customWidth="1"/>
    <col min="3998" max="3998" width="38.42578125" style="3" customWidth="1"/>
    <col min="3999" max="3999" width="40.42578125" style="3" customWidth="1"/>
    <col min="4000" max="4001" width="6.42578125" style="3" customWidth="1"/>
    <col min="4002" max="4243" width="8.7109375" style="3"/>
    <col min="4244" max="4244" width="6" style="3" customWidth="1"/>
    <col min="4245" max="4245" width="2.42578125" style="3" customWidth="1"/>
    <col min="4246" max="4246" width="84.7109375" style="3" customWidth="1"/>
    <col min="4247" max="4247" width="8.28515625" style="3" customWidth="1"/>
    <col min="4248" max="4253" width="6.42578125" style="3" customWidth="1"/>
    <col min="4254" max="4254" width="38.42578125" style="3" customWidth="1"/>
    <col min="4255" max="4255" width="40.42578125" style="3" customWidth="1"/>
    <col min="4256" max="4257" width="6.42578125" style="3" customWidth="1"/>
    <col min="4258" max="4499" width="8.7109375" style="3"/>
    <col min="4500" max="4500" width="6" style="3" customWidth="1"/>
    <col min="4501" max="4501" width="2.42578125" style="3" customWidth="1"/>
    <col min="4502" max="4502" width="84.7109375" style="3" customWidth="1"/>
    <col min="4503" max="4503" width="8.28515625" style="3" customWidth="1"/>
    <col min="4504" max="4509" width="6.42578125" style="3" customWidth="1"/>
    <col min="4510" max="4510" width="38.42578125" style="3" customWidth="1"/>
    <col min="4511" max="4511" width="40.42578125" style="3" customWidth="1"/>
    <col min="4512" max="4513" width="6.42578125" style="3" customWidth="1"/>
    <col min="4514" max="4755" width="8.7109375" style="3"/>
    <col min="4756" max="4756" width="6" style="3" customWidth="1"/>
    <col min="4757" max="4757" width="2.42578125" style="3" customWidth="1"/>
    <col min="4758" max="4758" width="84.7109375" style="3" customWidth="1"/>
    <col min="4759" max="4759" width="8.28515625" style="3" customWidth="1"/>
    <col min="4760" max="4765" width="6.42578125" style="3" customWidth="1"/>
    <col min="4766" max="4766" width="38.42578125" style="3" customWidth="1"/>
    <col min="4767" max="4767" width="40.42578125" style="3" customWidth="1"/>
    <col min="4768" max="4769" width="6.42578125" style="3" customWidth="1"/>
    <col min="4770" max="5011" width="8.7109375" style="3"/>
    <col min="5012" max="5012" width="6" style="3" customWidth="1"/>
    <col min="5013" max="5013" width="2.42578125" style="3" customWidth="1"/>
    <col min="5014" max="5014" width="84.7109375" style="3" customWidth="1"/>
    <col min="5015" max="5015" width="8.28515625" style="3" customWidth="1"/>
    <col min="5016" max="5021" width="6.42578125" style="3" customWidth="1"/>
    <col min="5022" max="5022" width="38.42578125" style="3" customWidth="1"/>
    <col min="5023" max="5023" width="40.42578125" style="3" customWidth="1"/>
    <col min="5024" max="5025" width="6.42578125" style="3" customWidth="1"/>
    <col min="5026" max="5267" width="8.7109375" style="3"/>
    <col min="5268" max="5268" width="6" style="3" customWidth="1"/>
    <col min="5269" max="5269" width="2.42578125" style="3" customWidth="1"/>
    <col min="5270" max="5270" width="84.7109375" style="3" customWidth="1"/>
    <col min="5271" max="5271" width="8.28515625" style="3" customWidth="1"/>
    <col min="5272" max="5277" width="6.42578125" style="3" customWidth="1"/>
    <col min="5278" max="5278" width="38.42578125" style="3" customWidth="1"/>
    <col min="5279" max="5279" width="40.42578125" style="3" customWidth="1"/>
    <col min="5280" max="5281" width="6.42578125" style="3" customWidth="1"/>
    <col min="5282" max="5523" width="8.7109375" style="3"/>
    <col min="5524" max="5524" width="6" style="3" customWidth="1"/>
    <col min="5525" max="5525" width="2.42578125" style="3" customWidth="1"/>
    <col min="5526" max="5526" width="84.7109375" style="3" customWidth="1"/>
    <col min="5527" max="5527" width="8.28515625" style="3" customWidth="1"/>
    <col min="5528" max="5533" width="6.42578125" style="3" customWidth="1"/>
    <col min="5534" max="5534" width="38.42578125" style="3" customWidth="1"/>
    <col min="5535" max="5535" width="40.42578125" style="3" customWidth="1"/>
    <col min="5536" max="5537" width="6.42578125" style="3" customWidth="1"/>
    <col min="5538" max="5779" width="8.7109375" style="3"/>
    <col min="5780" max="5780" width="6" style="3" customWidth="1"/>
    <col min="5781" max="5781" width="2.42578125" style="3" customWidth="1"/>
    <col min="5782" max="5782" width="84.7109375" style="3" customWidth="1"/>
    <col min="5783" max="5783" width="8.28515625" style="3" customWidth="1"/>
    <col min="5784" max="5789" width="6.42578125" style="3" customWidth="1"/>
    <col min="5790" max="5790" width="38.42578125" style="3" customWidth="1"/>
    <col min="5791" max="5791" width="40.42578125" style="3" customWidth="1"/>
    <col min="5792" max="5793" width="6.42578125" style="3" customWidth="1"/>
    <col min="5794" max="6035" width="8.7109375" style="3"/>
    <col min="6036" max="6036" width="6" style="3" customWidth="1"/>
    <col min="6037" max="6037" width="2.42578125" style="3" customWidth="1"/>
    <col min="6038" max="6038" width="84.7109375" style="3" customWidth="1"/>
    <col min="6039" max="6039" width="8.28515625" style="3" customWidth="1"/>
    <col min="6040" max="6045" width="6.42578125" style="3" customWidth="1"/>
    <col min="6046" max="6046" width="38.42578125" style="3" customWidth="1"/>
    <col min="6047" max="6047" width="40.42578125" style="3" customWidth="1"/>
    <col min="6048" max="6049" width="6.42578125" style="3" customWidth="1"/>
    <col min="6050" max="6291" width="8.7109375" style="3"/>
    <col min="6292" max="6292" width="6" style="3" customWidth="1"/>
    <col min="6293" max="6293" width="2.42578125" style="3" customWidth="1"/>
    <col min="6294" max="6294" width="84.7109375" style="3" customWidth="1"/>
    <col min="6295" max="6295" width="8.28515625" style="3" customWidth="1"/>
    <col min="6296" max="6301" width="6.42578125" style="3" customWidth="1"/>
    <col min="6302" max="6302" width="38.42578125" style="3" customWidth="1"/>
    <col min="6303" max="6303" width="40.42578125" style="3" customWidth="1"/>
    <col min="6304" max="6305" width="6.42578125" style="3" customWidth="1"/>
    <col min="6306" max="6547" width="8.7109375" style="3"/>
    <col min="6548" max="6548" width="6" style="3" customWidth="1"/>
    <col min="6549" max="6549" width="2.42578125" style="3" customWidth="1"/>
    <col min="6550" max="6550" width="84.7109375" style="3" customWidth="1"/>
    <col min="6551" max="6551" width="8.28515625" style="3" customWidth="1"/>
    <col min="6552" max="6557" width="6.42578125" style="3" customWidth="1"/>
    <col min="6558" max="6558" width="38.42578125" style="3" customWidth="1"/>
    <col min="6559" max="6559" width="40.42578125" style="3" customWidth="1"/>
    <col min="6560" max="6561" width="6.42578125" style="3" customWidth="1"/>
    <col min="6562" max="6803" width="8.7109375" style="3"/>
    <col min="6804" max="6804" width="6" style="3" customWidth="1"/>
    <col min="6805" max="6805" width="2.42578125" style="3" customWidth="1"/>
    <col min="6806" max="6806" width="84.7109375" style="3" customWidth="1"/>
    <col min="6807" max="6807" width="8.28515625" style="3" customWidth="1"/>
    <col min="6808" max="6813" width="6.42578125" style="3" customWidth="1"/>
    <col min="6814" max="6814" width="38.42578125" style="3" customWidth="1"/>
    <col min="6815" max="6815" width="40.42578125" style="3" customWidth="1"/>
    <col min="6816" max="6817" width="6.42578125" style="3" customWidth="1"/>
    <col min="6818" max="7059" width="8.7109375" style="3"/>
    <col min="7060" max="7060" width="6" style="3" customWidth="1"/>
    <col min="7061" max="7061" width="2.42578125" style="3" customWidth="1"/>
    <col min="7062" max="7062" width="84.7109375" style="3" customWidth="1"/>
    <col min="7063" max="7063" width="8.28515625" style="3" customWidth="1"/>
    <col min="7064" max="7069" width="6.42578125" style="3" customWidth="1"/>
    <col min="7070" max="7070" width="38.42578125" style="3" customWidth="1"/>
    <col min="7071" max="7071" width="40.42578125" style="3" customWidth="1"/>
    <col min="7072" max="7073" width="6.42578125" style="3" customWidth="1"/>
    <col min="7074" max="7315" width="8.7109375" style="3"/>
    <col min="7316" max="7316" width="6" style="3" customWidth="1"/>
    <col min="7317" max="7317" width="2.42578125" style="3" customWidth="1"/>
    <col min="7318" max="7318" width="84.7109375" style="3" customWidth="1"/>
    <col min="7319" max="7319" width="8.28515625" style="3" customWidth="1"/>
    <col min="7320" max="7325" width="6.42578125" style="3" customWidth="1"/>
    <col min="7326" max="7326" width="38.42578125" style="3" customWidth="1"/>
    <col min="7327" max="7327" width="40.42578125" style="3" customWidth="1"/>
    <col min="7328" max="7329" width="6.42578125" style="3" customWidth="1"/>
    <col min="7330" max="7571" width="8.7109375" style="3"/>
    <col min="7572" max="7572" width="6" style="3" customWidth="1"/>
    <col min="7573" max="7573" width="2.42578125" style="3" customWidth="1"/>
    <col min="7574" max="7574" width="84.7109375" style="3" customWidth="1"/>
    <col min="7575" max="7575" width="8.28515625" style="3" customWidth="1"/>
    <col min="7576" max="7581" width="6.42578125" style="3" customWidth="1"/>
    <col min="7582" max="7582" width="38.42578125" style="3" customWidth="1"/>
    <col min="7583" max="7583" width="40.42578125" style="3" customWidth="1"/>
    <col min="7584" max="7585" width="6.42578125" style="3" customWidth="1"/>
    <col min="7586" max="7827" width="8.7109375" style="3"/>
    <col min="7828" max="7828" width="6" style="3" customWidth="1"/>
    <col min="7829" max="7829" width="2.42578125" style="3" customWidth="1"/>
    <col min="7830" max="7830" width="84.7109375" style="3" customWidth="1"/>
    <col min="7831" max="7831" width="8.28515625" style="3" customWidth="1"/>
    <col min="7832" max="7837" width="6.42578125" style="3" customWidth="1"/>
    <col min="7838" max="7838" width="38.42578125" style="3" customWidth="1"/>
    <col min="7839" max="7839" width="40.42578125" style="3" customWidth="1"/>
    <col min="7840" max="7841" width="6.42578125" style="3" customWidth="1"/>
    <col min="7842" max="8083" width="8.7109375" style="3"/>
    <col min="8084" max="8084" width="6" style="3" customWidth="1"/>
    <col min="8085" max="8085" width="2.42578125" style="3" customWidth="1"/>
    <col min="8086" max="8086" width="84.7109375" style="3" customWidth="1"/>
    <col min="8087" max="8087" width="8.28515625" style="3" customWidth="1"/>
    <col min="8088" max="8093" width="6.42578125" style="3" customWidth="1"/>
    <col min="8094" max="8094" width="38.42578125" style="3" customWidth="1"/>
    <col min="8095" max="8095" width="40.42578125" style="3" customWidth="1"/>
    <col min="8096" max="8097" width="6.42578125" style="3" customWidth="1"/>
    <col min="8098" max="8339" width="8.7109375" style="3"/>
    <col min="8340" max="8340" width="6" style="3" customWidth="1"/>
    <col min="8341" max="8341" width="2.42578125" style="3" customWidth="1"/>
    <col min="8342" max="8342" width="84.7109375" style="3" customWidth="1"/>
    <col min="8343" max="8343" width="8.28515625" style="3" customWidth="1"/>
    <col min="8344" max="8349" width="6.42578125" style="3" customWidth="1"/>
    <col min="8350" max="8350" width="38.42578125" style="3" customWidth="1"/>
    <col min="8351" max="8351" width="40.42578125" style="3" customWidth="1"/>
    <col min="8352" max="8353" width="6.42578125" style="3" customWidth="1"/>
    <col min="8354" max="8595" width="8.7109375" style="3"/>
    <col min="8596" max="8596" width="6" style="3" customWidth="1"/>
    <col min="8597" max="8597" width="2.42578125" style="3" customWidth="1"/>
    <col min="8598" max="8598" width="84.7109375" style="3" customWidth="1"/>
    <col min="8599" max="8599" width="8.28515625" style="3" customWidth="1"/>
    <col min="8600" max="8605" width="6.42578125" style="3" customWidth="1"/>
    <col min="8606" max="8606" width="38.42578125" style="3" customWidth="1"/>
    <col min="8607" max="8607" width="40.42578125" style="3" customWidth="1"/>
    <col min="8608" max="8609" width="6.42578125" style="3" customWidth="1"/>
    <col min="8610" max="8851" width="8.7109375" style="3"/>
    <col min="8852" max="8852" width="6" style="3" customWidth="1"/>
    <col min="8853" max="8853" width="2.42578125" style="3" customWidth="1"/>
    <col min="8854" max="8854" width="84.7109375" style="3" customWidth="1"/>
    <col min="8855" max="8855" width="8.28515625" style="3" customWidth="1"/>
    <col min="8856" max="8861" width="6.42578125" style="3" customWidth="1"/>
    <col min="8862" max="8862" width="38.42578125" style="3" customWidth="1"/>
    <col min="8863" max="8863" width="40.42578125" style="3" customWidth="1"/>
    <col min="8864" max="8865" width="6.42578125" style="3" customWidth="1"/>
    <col min="8866" max="9107" width="8.7109375" style="3"/>
    <col min="9108" max="9108" width="6" style="3" customWidth="1"/>
    <col min="9109" max="9109" width="2.42578125" style="3" customWidth="1"/>
    <col min="9110" max="9110" width="84.7109375" style="3" customWidth="1"/>
    <col min="9111" max="9111" width="8.28515625" style="3" customWidth="1"/>
    <col min="9112" max="9117" width="6.42578125" style="3" customWidth="1"/>
    <col min="9118" max="9118" width="38.42578125" style="3" customWidth="1"/>
    <col min="9119" max="9119" width="40.42578125" style="3" customWidth="1"/>
    <col min="9120" max="9121" width="6.42578125" style="3" customWidth="1"/>
    <col min="9122" max="9363" width="8.7109375" style="3"/>
    <col min="9364" max="9364" width="6" style="3" customWidth="1"/>
    <col min="9365" max="9365" width="2.42578125" style="3" customWidth="1"/>
    <col min="9366" max="9366" width="84.7109375" style="3" customWidth="1"/>
    <col min="9367" max="9367" width="8.28515625" style="3" customWidth="1"/>
    <col min="9368" max="9373" width="6.42578125" style="3" customWidth="1"/>
    <col min="9374" max="9374" width="38.42578125" style="3" customWidth="1"/>
    <col min="9375" max="9375" width="40.42578125" style="3" customWidth="1"/>
    <col min="9376" max="9377" width="6.42578125" style="3" customWidth="1"/>
    <col min="9378" max="9619" width="8.7109375" style="3"/>
    <col min="9620" max="9620" width="6" style="3" customWidth="1"/>
    <col min="9621" max="9621" width="2.42578125" style="3" customWidth="1"/>
    <col min="9622" max="9622" width="84.7109375" style="3" customWidth="1"/>
    <col min="9623" max="9623" width="8.28515625" style="3" customWidth="1"/>
    <col min="9624" max="9629" width="6.42578125" style="3" customWidth="1"/>
    <col min="9630" max="9630" width="38.42578125" style="3" customWidth="1"/>
    <col min="9631" max="9631" width="40.42578125" style="3" customWidth="1"/>
    <col min="9632" max="9633" width="6.42578125" style="3" customWidth="1"/>
    <col min="9634" max="9875" width="8.7109375" style="3"/>
    <col min="9876" max="9876" width="6" style="3" customWidth="1"/>
    <col min="9877" max="9877" width="2.42578125" style="3" customWidth="1"/>
    <col min="9878" max="9878" width="84.7109375" style="3" customWidth="1"/>
    <col min="9879" max="9879" width="8.28515625" style="3" customWidth="1"/>
    <col min="9880" max="9885" width="6.42578125" style="3" customWidth="1"/>
    <col min="9886" max="9886" width="38.42578125" style="3" customWidth="1"/>
    <col min="9887" max="9887" width="40.42578125" style="3" customWidth="1"/>
    <col min="9888" max="9889" width="6.42578125" style="3" customWidth="1"/>
    <col min="9890" max="10131" width="8.7109375" style="3"/>
    <col min="10132" max="10132" width="6" style="3" customWidth="1"/>
    <col min="10133" max="10133" width="2.42578125" style="3" customWidth="1"/>
    <col min="10134" max="10134" width="84.7109375" style="3" customWidth="1"/>
    <col min="10135" max="10135" width="8.28515625" style="3" customWidth="1"/>
    <col min="10136" max="10141" width="6.42578125" style="3" customWidth="1"/>
    <col min="10142" max="10142" width="38.42578125" style="3" customWidth="1"/>
    <col min="10143" max="10143" width="40.42578125" style="3" customWidth="1"/>
    <col min="10144" max="10145" width="6.42578125" style="3" customWidth="1"/>
    <col min="10146" max="10387" width="8.7109375" style="3"/>
    <col min="10388" max="10388" width="6" style="3" customWidth="1"/>
    <col min="10389" max="10389" width="2.42578125" style="3" customWidth="1"/>
    <col min="10390" max="10390" width="84.7109375" style="3" customWidth="1"/>
    <col min="10391" max="10391" width="8.28515625" style="3" customWidth="1"/>
    <col min="10392" max="10397" width="6.42578125" style="3" customWidth="1"/>
    <col min="10398" max="10398" width="38.42578125" style="3" customWidth="1"/>
    <col min="10399" max="10399" width="40.42578125" style="3" customWidth="1"/>
    <col min="10400" max="10401" width="6.42578125" style="3" customWidth="1"/>
    <col min="10402" max="10643" width="8.7109375" style="3"/>
    <col min="10644" max="10644" width="6" style="3" customWidth="1"/>
    <col min="10645" max="10645" width="2.42578125" style="3" customWidth="1"/>
    <col min="10646" max="10646" width="84.7109375" style="3" customWidth="1"/>
    <col min="10647" max="10647" width="8.28515625" style="3" customWidth="1"/>
    <col min="10648" max="10653" width="6.42578125" style="3" customWidth="1"/>
    <col min="10654" max="10654" width="38.42578125" style="3" customWidth="1"/>
    <col min="10655" max="10655" width="40.42578125" style="3" customWidth="1"/>
    <col min="10656" max="10657" width="6.42578125" style="3" customWidth="1"/>
    <col min="10658" max="10899" width="8.7109375" style="3"/>
    <col min="10900" max="10900" width="6" style="3" customWidth="1"/>
    <col min="10901" max="10901" width="2.42578125" style="3" customWidth="1"/>
    <col min="10902" max="10902" width="84.7109375" style="3" customWidth="1"/>
    <col min="10903" max="10903" width="8.28515625" style="3" customWidth="1"/>
    <col min="10904" max="10909" width="6.42578125" style="3" customWidth="1"/>
    <col min="10910" max="10910" width="38.42578125" style="3" customWidth="1"/>
    <col min="10911" max="10911" width="40.42578125" style="3" customWidth="1"/>
    <col min="10912" max="10913" width="6.42578125" style="3" customWidth="1"/>
    <col min="10914" max="11155" width="8.7109375" style="3"/>
    <col min="11156" max="11156" width="6" style="3" customWidth="1"/>
    <col min="11157" max="11157" width="2.42578125" style="3" customWidth="1"/>
    <col min="11158" max="11158" width="84.7109375" style="3" customWidth="1"/>
    <col min="11159" max="11159" width="8.28515625" style="3" customWidth="1"/>
    <col min="11160" max="11165" width="6.42578125" style="3" customWidth="1"/>
    <col min="11166" max="11166" width="38.42578125" style="3" customWidth="1"/>
    <col min="11167" max="11167" width="40.42578125" style="3" customWidth="1"/>
    <col min="11168" max="11169" width="6.42578125" style="3" customWidth="1"/>
    <col min="11170" max="11411" width="8.7109375" style="3"/>
    <col min="11412" max="11412" width="6" style="3" customWidth="1"/>
    <col min="11413" max="11413" width="2.42578125" style="3" customWidth="1"/>
    <col min="11414" max="11414" width="84.7109375" style="3" customWidth="1"/>
    <col min="11415" max="11415" width="8.28515625" style="3" customWidth="1"/>
    <col min="11416" max="11421" width="6.42578125" style="3" customWidth="1"/>
    <col min="11422" max="11422" width="38.42578125" style="3" customWidth="1"/>
    <col min="11423" max="11423" width="40.42578125" style="3" customWidth="1"/>
    <col min="11424" max="11425" width="6.42578125" style="3" customWidth="1"/>
    <col min="11426" max="11667" width="8.7109375" style="3"/>
    <col min="11668" max="11668" width="6" style="3" customWidth="1"/>
    <col min="11669" max="11669" width="2.42578125" style="3" customWidth="1"/>
    <col min="11670" max="11670" width="84.7109375" style="3" customWidth="1"/>
    <col min="11671" max="11671" width="8.28515625" style="3" customWidth="1"/>
    <col min="11672" max="11677" width="6.42578125" style="3" customWidth="1"/>
    <col min="11678" max="11678" width="38.42578125" style="3" customWidth="1"/>
    <col min="11679" max="11679" width="40.42578125" style="3" customWidth="1"/>
    <col min="11680" max="11681" width="6.42578125" style="3" customWidth="1"/>
    <col min="11682" max="11923" width="8.7109375" style="3"/>
    <col min="11924" max="11924" width="6" style="3" customWidth="1"/>
    <col min="11925" max="11925" width="2.42578125" style="3" customWidth="1"/>
    <col min="11926" max="11926" width="84.7109375" style="3" customWidth="1"/>
    <col min="11927" max="11927" width="8.28515625" style="3" customWidth="1"/>
    <col min="11928" max="11933" width="6.42578125" style="3" customWidth="1"/>
    <col min="11934" max="11934" width="38.42578125" style="3" customWidth="1"/>
    <col min="11935" max="11935" width="40.42578125" style="3" customWidth="1"/>
    <col min="11936" max="11937" width="6.42578125" style="3" customWidth="1"/>
    <col min="11938" max="12179" width="8.7109375" style="3"/>
    <col min="12180" max="12180" width="6" style="3" customWidth="1"/>
    <col min="12181" max="12181" width="2.42578125" style="3" customWidth="1"/>
    <col min="12182" max="12182" width="84.7109375" style="3" customWidth="1"/>
    <col min="12183" max="12183" width="8.28515625" style="3" customWidth="1"/>
    <col min="12184" max="12189" width="6.42578125" style="3" customWidth="1"/>
    <col min="12190" max="12190" width="38.42578125" style="3" customWidth="1"/>
    <col min="12191" max="12191" width="40.42578125" style="3" customWidth="1"/>
    <col min="12192" max="12193" width="6.42578125" style="3" customWidth="1"/>
    <col min="12194" max="12435" width="8.7109375" style="3"/>
    <col min="12436" max="12436" width="6" style="3" customWidth="1"/>
    <col min="12437" max="12437" width="2.42578125" style="3" customWidth="1"/>
    <col min="12438" max="12438" width="84.7109375" style="3" customWidth="1"/>
    <col min="12439" max="12439" width="8.28515625" style="3" customWidth="1"/>
    <col min="12440" max="12445" width="6.42578125" style="3" customWidth="1"/>
    <col min="12446" max="12446" width="38.42578125" style="3" customWidth="1"/>
    <col min="12447" max="12447" width="40.42578125" style="3" customWidth="1"/>
    <col min="12448" max="12449" width="6.42578125" style="3" customWidth="1"/>
    <col min="12450" max="12691" width="8.7109375" style="3"/>
    <col min="12692" max="12692" width="6" style="3" customWidth="1"/>
    <col min="12693" max="12693" width="2.42578125" style="3" customWidth="1"/>
    <col min="12694" max="12694" width="84.7109375" style="3" customWidth="1"/>
    <col min="12695" max="12695" width="8.28515625" style="3" customWidth="1"/>
    <col min="12696" max="12701" width="6.42578125" style="3" customWidth="1"/>
    <col min="12702" max="12702" width="38.42578125" style="3" customWidth="1"/>
    <col min="12703" max="12703" width="40.42578125" style="3" customWidth="1"/>
    <col min="12704" max="12705" width="6.42578125" style="3" customWidth="1"/>
    <col min="12706" max="12947" width="8.7109375" style="3"/>
    <col min="12948" max="12948" width="6" style="3" customWidth="1"/>
    <col min="12949" max="12949" width="2.42578125" style="3" customWidth="1"/>
    <col min="12950" max="12950" width="84.7109375" style="3" customWidth="1"/>
    <col min="12951" max="12951" width="8.28515625" style="3" customWidth="1"/>
    <col min="12952" max="12957" width="6.42578125" style="3" customWidth="1"/>
    <col min="12958" max="12958" width="38.42578125" style="3" customWidth="1"/>
    <col min="12959" max="12959" width="40.42578125" style="3" customWidth="1"/>
    <col min="12960" max="12961" width="6.42578125" style="3" customWidth="1"/>
    <col min="12962" max="13203" width="8.7109375" style="3"/>
    <col min="13204" max="13204" width="6" style="3" customWidth="1"/>
    <col min="13205" max="13205" width="2.42578125" style="3" customWidth="1"/>
    <col min="13206" max="13206" width="84.7109375" style="3" customWidth="1"/>
    <col min="13207" max="13207" width="8.28515625" style="3" customWidth="1"/>
    <col min="13208" max="13213" width="6.42578125" style="3" customWidth="1"/>
    <col min="13214" max="13214" width="38.42578125" style="3" customWidth="1"/>
    <col min="13215" max="13215" width="40.42578125" style="3" customWidth="1"/>
    <col min="13216" max="13217" width="6.42578125" style="3" customWidth="1"/>
    <col min="13218" max="13459" width="8.7109375" style="3"/>
    <col min="13460" max="13460" width="6" style="3" customWidth="1"/>
    <col min="13461" max="13461" width="2.42578125" style="3" customWidth="1"/>
    <col min="13462" max="13462" width="84.7109375" style="3" customWidth="1"/>
    <col min="13463" max="13463" width="8.28515625" style="3" customWidth="1"/>
    <col min="13464" max="13469" width="6.42578125" style="3" customWidth="1"/>
    <col min="13470" max="13470" width="38.42578125" style="3" customWidth="1"/>
    <col min="13471" max="13471" width="40.42578125" style="3" customWidth="1"/>
    <col min="13472" max="13473" width="6.42578125" style="3" customWidth="1"/>
    <col min="13474" max="13715" width="8.7109375" style="3"/>
    <col min="13716" max="13716" width="6" style="3" customWidth="1"/>
    <col min="13717" max="13717" width="2.42578125" style="3" customWidth="1"/>
    <col min="13718" max="13718" width="84.7109375" style="3" customWidth="1"/>
    <col min="13719" max="13719" width="8.28515625" style="3" customWidth="1"/>
    <col min="13720" max="13725" width="6.42578125" style="3" customWidth="1"/>
    <col min="13726" max="13726" width="38.42578125" style="3" customWidth="1"/>
    <col min="13727" max="13727" width="40.42578125" style="3" customWidth="1"/>
    <col min="13728" max="13729" width="6.42578125" style="3" customWidth="1"/>
    <col min="13730" max="13971" width="8.7109375" style="3"/>
    <col min="13972" max="13972" width="6" style="3" customWidth="1"/>
    <col min="13973" max="13973" width="2.42578125" style="3" customWidth="1"/>
    <col min="13974" max="13974" width="84.7109375" style="3" customWidth="1"/>
    <col min="13975" max="13975" width="8.28515625" style="3" customWidth="1"/>
    <col min="13976" max="13981" width="6.42578125" style="3" customWidth="1"/>
    <col min="13982" max="13982" width="38.42578125" style="3" customWidth="1"/>
    <col min="13983" max="13983" width="40.42578125" style="3" customWidth="1"/>
    <col min="13984" max="13985" width="6.42578125" style="3" customWidth="1"/>
    <col min="13986" max="14227" width="8.7109375" style="3"/>
    <col min="14228" max="14228" width="6" style="3" customWidth="1"/>
    <col min="14229" max="14229" width="2.42578125" style="3" customWidth="1"/>
    <col min="14230" max="14230" width="84.7109375" style="3" customWidth="1"/>
    <col min="14231" max="14231" width="8.28515625" style="3" customWidth="1"/>
    <col min="14232" max="14237" width="6.42578125" style="3" customWidth="1"/>
    <col min="14238" max="14238" width="38.42578125" style="3" customWidth="1"/>
    <col min="14239" max="14239" width="40.42578125" style="3" customWidth="1"/>
    <col min="14240" max="14241" width="6.42578125" style="3" customWidth="1"/>
    <col min="14242" max="14483" width="8.7109375" style="3"/>
    <col min="14484" max="14484" width="6" style="3" customWidth="1"/>
    <col min="14485" max="14485" width="2.42578125" style="3" customWidth="1"/>
    <col min="14486" max="14486" width="84.7109375" style="3" customWidth="1"/>
    <col min="14487" max="14487" width="8.28515625" style="3" customWidth="1"/>
    <col min="14488" max="14493" width="6.42578125" style="3" customWidth="1"/>
    <col min="14494" max="14494" width="38.42578125" style="3" customWidth="1"/>
    <col min="14495" max="14495" width="40.42578125" style="3" customWidth="1"/>
    <col min="14496" max="14497" width="6.42578125" style="3" customWidth="1"/>
    <col min="14498" max="14739" width="8.7109375" style="3"/>
    <col min="14740" max="14740" width="6" style="3" customWidth="1"/>
    <col min="14741" max="14741" width="2.42578125" style="3" customWidth="1"/>
    <col min="14742" max="14742" width="84.7109375" style="3" customWidth="1"/>
    <col min="14743" max="14743" width="8.28515625" style="3" customWidth="1"/>
    <col min="14744" max="14749" width="6.42578125" style="3" customWidth="1"/>
    <col min="14750" max="14750" width="38.42578125" style="3" customWidth="1"/>
    <col min="14751" max="14751" width="40.42578125" style="3" customWidth="1"/>
    <col min="14752" max="14753" width="6.42578125" style="3" customWidth="1"/>
    <col min="14754" max="14995" width="8.7109375" style="3"/>
    <col min="14996" max="14996" width="6" style="3" customWidth="1"/>
    <col min="14997" max="14997" width="2.42578125" style="3" customWidth="1"/>
    <col min="14998" max="14998" width="84.7109375" style="3" customWidth="1"/>
    <col min="14999" max="14999" width="8.28515625" style="3" customWidth="1"/>
    <col min="15000" max="15005" width="6.42578125" style="3" customWidth="1"/>
    <col min="15006" max="15006" width="38.42578125" style="3" customWidth="1"/>
    <col min="15007" max="15007" width="40.42578125" style="3" customWidth="1"/>
    <col min="15008" max="15009" width="6.42578125" style="3" customWidth="1"/>
    <col min="15010" max="15251" width="8.7109375" style="3"/>
    <col min="15252" max="15252" width="6" style="3" customWidth="1"/>
    <col min="15253" max="15253" width="2.42578125" style="3" customWidth="1"/>
    <col min="15254" max="15254" width="84.7109375" style="3" customWidth="1"/>
    <col min="15255" max="15255" width="8.28515625" style="3" customWidth="1"/>
    <col min="15256" max="15261" width="6.42578125" style="3" customWidth="1"/>
    <col min="15262" max="15262" width="38.42578125" style="3" customWidth="1"/>
    <col min="15263" max="15263" width="40.42578125" style="3" customWidth="1"/>
    <col min="15264" max="15265" width="6.42578125" style="3" customWidth="1"/>
    <col min="15266" max="15507" width="8.7109375" style="3"/>
    <col min="15508" max="15508" width="6" style="3" customWidth="1"/>
    <col min="15509" max="15509" width="2.42578125" style="3" customWidth="1"/>
    <col min="15510" max="15510" width="84.7109375" style="3" customWidth="1"/>
    <col min="15511" max="15511" width="8.28515625" style="3" customWidth="1"/>
    <col min="15512" max="15517" width="6.42578125" style="3" customWidth="1"/>
    <col min="15518" max="15518" width="38.42578125" style="3" customWidth="1"/>
    <col min="15519" max="15519" width="40.42578125" style="3" customWidth="1"/>
    <col min="15520" max="15521" width="6.42578125" style="3" customWidth="1"/>
    <col min="15522" max="15763" width="8.7109375" style="3"/>
    <col min="15764" max="15764" width="6" style="3" customWidth="1"/>
    <col min="15765" max="15765" width="2.42578125" style="3" customWidth="1"/>
    <col min="15766" max="15766" width="84.7109375" style="3" customWidth="1"/>
    <col min="15767" max="15767" width="8.28515625" style="3" customWidth="1"/>
    <col min="15768" max="15773" width="6.42578125" style="3" customWidth="1"/>
    <col min="15774" max="15774" width="38.42578125" style="3" customWidth="1"/>
    <col min="15775" max="15775" width="40.42578125" style="3" customWidth="1"/>
    <col min="15776" max="15777" width="6.42578125" style="3" customWidth="1"/>
    <col min="15778" max="16019" width="8.7109375" style="3"/>
    <col min="16020" max="16020" width="6" style="3" customWidth="1"/>
    <col min="16021" max="16021" width="2.42578125" style="3" customWidth="1"/>
    <col min="16022" max="16022" width="84.7109375" style="3" customWidth="1"/>
    <col min="16023" max="16023" width="8.28515625" style="3" customWidth="1"/>
    <col min="16024" max="16029" width="6.42578125" style="3" customWidth="1"/>
    <col min="16030" max="16030" width="38.42578125" style="3" customWidth="1"/>
    <col min="16031" max="16031" width="40.42578125" style="3" customWidth="1"/>
    <col min="16032" max="16033" width="6.42578125" style="3" customWidth="1"/>
    <col min="16034" max="16384" width="8.7109375" style="3"/>
  </cols>
  <sheetData>
    <row r="1" spans="1:708" s="33" customFormat="1" ht="19.5" thickBot="1" x14ac:dyDescent="0.3">
      <c r="A1" s="73" t="s">
        <v>0</v>
      </c>
      <c r="B1" s="74"/>
      <c r="C1" s="74"/>
      <c r="D1" s="52">
        <v>2</v>
      </c>
      <c r="E1" s="74" t="s">
        <v>63</v>
      </c>
      <c r="F1" s="74"/>
      <c r="G1" s="74"/>
      <c r="H1" s="74"/>
      <c r="I1" s="74"/>
      <c r="J1" s="74"/>
      <c r="K1" s="5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  <c r="KH1" s="32"/>
      <c r="KI1" s="32"/>
      <c r="KJ1" s="32"/>
      <c r="KK1" s="32"/>
      <c r="KL1" s="32"/>
      <c r="KM1" s="32"/>
      <c r="KN1" s="32"/>
      <c r="KO1" s="32"/>
      <c r="KP1" s="32"/>
      <c r="KQ1" s="32"/>
      <c r="KR1" s="32"/>
      <c r="KS1" s="32"/>
      <c r="KT1" s="32"/>
      <c r="KU1" s="32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  <c r="MR1" s="32"/>
      <c r="MS1" s="32"/>
      <c r="MT1" s="32"/>
      <c r="MU1" s="32"/>
      <c r="MV1" s="32"/>
      <c r="MW1" s="32"/>
      <c r="MX1" s="32"/>
      <c r="MY1" s="32"/>
      <c r="MZ1" s="32"/>
      <c r="NA1" s="32"/>
      <c r="NB1" s="32"/>
      <c r="NC1" s="32"/>
      <c r="ND1" s="32"/>
      <c r="NE1" s="32"/>
      <c r="NF1" s="32"/>
      <c r="NG1" s="32"/>
      <c r="NH1" s="32"/>
      <c r="NI1" s="32"/>
      <c r="NJ1" s="32"/>
      <c r="NK1" s="32"/>
      <c r="NL1" s="32"/>
      <c r="NM1" s="32"/>
      <c r="NN1" s="32"/>
      <c r="NO1" s="32"/>
      <c r="NP1" s="32"/>
      <c r="NQ1" s="32"/>
      <c r="NR1" s="32"/>
      <c r="NS1" s="32"/>
      <c r="NT1" s="32"/>
      <c r="NU1" s="32"/>
      <c r="NV1" s="32"/>
      <c r="NW1" s="32"/>
      <c r="NX1" s="32"/>
      <c r="NY1" s="32"/>
      <c r="NZ1" s="32"/>
      <c r="OA1" s="32"/>
      <c r="OB1" s="32"/>
      <c r="OC1" s="32"/>
      <c r="OD1" s="32"/>
      <c r="OE1" s="32"/>
      <c r="OF1" s="32"/>
      <c r="OG1" s="32"/>
      <c r="OH1" s="32"/>
      <c r="OI1" s="32"/>
      <c r="OJ1" s="32"/>
      <c r="OK1" s="32"/>
      <c r="OL1" s="32"/>
      <c r="OM1" s="32"/>
      <c r="ON1" s="32"/>
      <c r="OO1" s="32"/>
      <c r="OP1" s="32"/>
      <c r="OQ1" s="32"/>
      <c r="OR1" s="32"/>
      <c r="OS1" s="32"/>
      <c r="OT1" s="32"/>
      <c r="OU1" s="32"/>
      <c r="OV1" s="32"/>
      <c r="OW1" s="32"/>
      <c r="OX1" s="32"/>
      <c r="OY1" s="32"/>
      <c r="OZ1" s="32"/>
      <c r="PA1" s="32"/>
      <c r="PB1" s="32"/>
      <c r="PC1" s="32"/>
      <c r="PD1" s="32"/>
      <c r="PE1" s="32"/>
      <c r="PF1" s="32"/>
      <c r="PG1" s="32"/>
      <c r="PH1" s="32"/>
      <c r="PI1" s="32"/>
      <c r="PJ1" s="32"/>
      <c r="PK1" s="32"/>
      <c r="PL1" s="32"/>
      <c r="PM1" s="32"/>
      <c r="PN1" s="32"/>
      <c r="PO1" s="32"/>
      <c r="PP1" s="32"/>
      <c r="PQ1" s="32"/>
      <c r="PR1" s="32"/>
      <c r="PS1" s="32"/>
      <c r="PT1" s="32"/>
      <c r="PU1" s="32"/>
      <c r="PV1" s="32"/>
      <c r="PW1" s="32"/>
      <c r="PX1" s="32"/>
      <c r="PY1" s="32"/>
      <c r="PZ1" s="32"/>
      <c r="QA1" s="32"/>
      <c r="QB1" s="32"/>
      <c r="QC1" s="32"/>
      <c r="QD1" s="32"/>
      <c r="QE1" s="32"/>
      <c r="QF1" s="32"/>
      <c r="QG1" s="32"/>
      <c r="QH1" s="32"/>
      <c r="QI1" s="32"/>
      <c r="QJ1" s="32"/>
      <c r="QK1" s="32"/>
      <c r="QL1" s="32"/>
      <c r="QM1" s="32"/>
      <c r="QN1" s="32"/>
      <c r="QO1" s="32"/>
      <c r="QP1" s="32"/>
      <c r="QQ1" s="32"/>
      <c r="QR1" s="32"/>
      <c r="QS1" s="32"/>
      <c r="QT1" s="32"/>
      <c r="QU1" s="32"/>
      <c r="QV1" s="32"/>
      <c r="QW1" s="32"/>
      <c r="QX1" s="32"/>
      <c r="QY1" s="32"/>
      <c r="QZ1" s="32"/>
      <c r="RA1" s="32"/>
      <c r="RB1" s="32"/>
      <c r="RC1" s="32"/>
      <c r="RD1" s="32"/>
      <c r="RE1" s="32"/>
      <c r="RF1" s="32"/>
      <c r="RG1" s="32"/>
      <c r="RH1" s="32"/>
      <c r="RI1" s="32"/>
      <c r="RJ1" s="32"/>
      <c r="RK1" s="32"/>
      <c r="RL1" s="32"/>
      <c r="RM1" s="32"/>
      <c r="RN1" s="32"/>
      <c r="RO1" s="32"/>
      <c r="RP1" s="32"/>
      <c r="RQ1" s="32"/>
      <c r="RR1" s="32"/>
      <c r="RS1" s="32"/>
      <c r="RT1" s="32"/>
      <c r="RU1" s="32"/>
      <c r="RV1" s="32"/>
      <c r="RW1" s="32"/>
      <c r="RX1" s="32"/>
      <c r="RY1" s="32"/>
      <c r="RZ1" s="32"/>
      <c r="SA1" s="32"/>
      <c r="SB1" s="32"/>
      <c r="SC1" s="32"/>
      <c r="SD1" s="32"/>
      <c r="SE1" s="32"/>
      <c r="SF1" s="32"/>
      <c r="SG1" s="32"/>
      <c r="SH1" s="32"/>
      <c r="SI1" s="32"/>
      <c r="SJ1" s="32"/>
      <c r="SK1" s="32"/>
      <c r="SL1" s="32"/>
      <c r="SM1" s="32"/>
      <c r="SN1" s="32"/>
      <c r="SO1" s="32"/>
      <c r="SP1" s="32"/>
      <c r="SQ1" s="32"/>
      <c r="SR1" s="32"/>
      <c r="SS1" s="32"/>
      <c r="ST1" s="32"/>
      <c r="SU1" s="32"/>
      <c r="SV1" s="32"/>
      <c r="SW1" s="32"/>
      <c r="SX1" s="32"/>
      <c r="SY1" s="32"/>
      <c r="SZ1" s="32"/>
      <c r="TA1" s="32"/>
      <c r="TB1" s="32"/>
      <c r="TC1" s="32"/>
      <c r="TD1" s="32"/>
      <c r="TE1" s="32"/>
      <c r="TF1" s="32"/>
      <c r="TG1" s="32"/>
      <c r="TH1" s="32"/>
      <c r="TI1" s="32"/>
      <c r="TJ1" s="32"/>
      <c r="TK1" s="32"/>
      <c r="TL1" s="32"/>
      <c r="TM1" s="32"/>
      <c r="TN1" s="32"/>
      <c r="TO1" s="32"/>
      <c r="TP1" s="32"/>
      <c r="TQ1" s="32"/>
      <c r="TR1" s="32"/>
      <c r="TS1" s="32"/>
      <c r="TT1" s="32"/>
      <c r="TU1" s="32"/>
      <c r="TV1" s="32"/>
      <c r="TW1" s="32"/>
      <c r="TX1" s="32"/>
      <c r="TY1" s="32"/>
      <c r="TZ1" s="32"/>
      <c r="UA1" s="32"/>
      <c r="UB1" s="32"/>
      <c r="UC1" s="32"/>
      <c r="UD1" s="32"/>
      <c r="UE1" s="32"/>
      <c r="UF1" s="32"/>
      <c r="UG1" s="32"/>
      <c r="UH1" s="32"/>
      <c r="UI1" s="32"/>
      <c r="UJ1" s="32"/>
      <c r="UK1" s="32"/>
      <c r="UL1" s="32"/>
      <c r="UM1" s="32"/>
      <c r="UN1" s="32"/>
      <c r="UO1" s="32"/>
      <c r="UP1" s="32"/>
      <c r="UQ1" s="32"/>
      <c r="UR1" s="32"/>
      <c r="US1" s="32"/>
      <c r="UT1" s="32"/>
      <c r="UU1" s="32"/>
      <c r="UV1" s="32"/>
      <c r="UW1" s="32"/>
      <c r="UX1" s="32"/>
      <c r="UY1" s="32"/>
      <c r="UZ1" s="32"/>
      <c r="VA1" s="32"/>
      <c r="VB1" s="32"/>
      <c r="VC1" s="32"/>
      <c r="VD1" s="32"/>
      <c r="VE1" s="32"/>
      <c r="VF1" s="32"/>
      <c r="VG1" s="32"/>
      <c r="VH1" s="32"/>
      <c r="VI1" s="32"/>
      <c r="VJ1" s="32"/>
      <c r="VK1" s="32"/>
      <c r="VL1" s="32"/>
      <c r="VM1" s="32"/>
      <c r="VN1" s="32"/>
      <c r="VO1" s="32"/>
      <c r="VP1" s="32"/>
      <c r="VQ1" s="32"/>
      <c r="VR1" s="32"/>
      <c r="VS1" s="32"/>
      <c r="VT1" s="32"/>
      <c r="VU1" s="32"/>
      <c r="VV1" s="32"/>
      <c r="VW1" s="32"/>
      <c r="VX1" s="32"/>
      <c r="VY1" s="32"/>
      <c r="VZ1" s="32"/>
      <c r="WA1" s="32"/>
      <c r="WB1" s="32"/>
      <c r="WC1" s="32"/>
      <c r="WD1" s="32"/>
      <c r="WE1" s="32"/>
      <c r="WF1" s="32"/>
      <c r="WG1" s="32"/>
      <c r="WH1" s="32"/>
      <c r="WI1" s="32"/>
      <c r="WJ1" s="32"/>
      <c r="WK1" s="32"/>
      <c r="WL1" s="32"/>
      <c r="WM1" s="32"/>
      <c r="WN1" s="32"/>
      <c r="WO1" s="32"/>
      <c r="WP1" s="32"/>
      <c r="WQ1" s="32"/>
      <c r="WR1" s="32"/>
      <c r="WS1" s="32"/>
      <c r="WT1" s="32"/>
      <c r="WU1" s="32"/>
      <c r="WV1" s="32"/>
      <c r="WW1" s="32"/>
      <c r="WX1" s="32"/>
      <c r="WY1" s="32"/>
      <c r="WZ1" s="32"/>
      <c r="XA1" s="32"/>
      <c r="XB1" s="32"/>
      <c r="XC1" s="32"/>
      <c r="XD1" s="32"/>
      <c r="XE1" s="32"/>
      <c r="XF1" s="32"/>
      <c r="XG1" s="32"/>
      <c r="XH1" s="32"/>
      <c r="XI1" s="32"/>
      <c r="XJ1" s="32"/>
      <c r="XK1" s="32"/>
      <c r="XL1" s="32"/>
      <c r="XM1" s="32"/>
      <c r="XN1" s="32"/>
      <c r="XO1" s="32"/>
      <c r="XP1" s="32"/>
      <c r="XQ1" s="32"/>
      <c r="XR1" s="32"/>
      <c r="XS1" s="32"/>
      <c r="XT1" s="32"/>
      <c r="XU1" s="32"/>
      <c r="XV1" s="32"/>
      <c r="XW1" s="32"/>
      <c r="XX1" s="32"/>
      <c r="XY1" s="32"/>
      <c r="XZ1" s="32"/>
      <c r="YA1" s="32"/>
      <c r="YB1" s="32"/>
      <c r="YC1" s="32"/>
      <c r="YD1" s="32"/>
      <c r="YE1" s="32"/>
      <c r="YF1" s="32"/>
      <c r="YG1" s="32"/>
      <c r="YH1" s="32"/>
      <c r="YI1" s="32"/>
      <c r="YJ1" s="32"/>
      <c r="YK1" s="32"/>
      <c r="YL1" s="32"/>
      <c r="YM1" s="32"/>
      <c r="YN1" s="32"/>
      <c r="YO1" s="32"/>
      <c r="YP1" s="32"/>
      <c r="YQ1" s="32"/>
      <c r="YR1" s="32"/>
      <c r="YS1" s="32"/>
      <c r="YT1" s="32"/>
      <c r="YU1" s="32"/>
      <c r="YV1" s="32"/>
      <c r="YW1" s="32"/>
      <c r="YX1" s="32"/>
      <c r="YY1" s="32"/>
      <c r="YZ1" s="32"/>
      <c r="ZA1" s="32"/>
      <c r="ZB1" s="32"/>
      <c r="ZC1" s="32"/>
      <c r="ZD1" s="32"/>
      <c r="ZE1" s="32"/>
      <c r="ZF1" s="32"/>
      <c r="ZG1" s="32"/>
      <c r="ZH1" s="32"/>
      <c r="ZI1" s="32"/>
      <c r="ZJ1" s="32"/>
      <c r="ZK1" s="32"/>
      <c r="ZL1" s="32"/>
      <c r="ZM1" s="32"/>
      <c r="ZN1" s="32"/>
      <c r="ZO1" s="32"/>
      <c r="ZP1" s="32"/>
      <c r="ZQ1" s="32"/>
      <c r="ZR1" s="32"/>
      <c r="ZS1" s="32"/>
      <c r="ZT1" s="32"/>
      <c r="ZU1" s="32"/>
      <c r="ZV1" s="32"/>
      <c r="ZW1" s="32"/>
      <c r="ZX1" s="32"/>
      <c r="ZY1" s="32"/>
      <c r="ZZ1" s="32"/>
      <c r="AAA1" s="32"/>
      <c r="AAB1" s="32"/>
      <c r="AAC1" s="32"/>
      <c r="AAD1" s="32"/>
      <c r="AAE1" s="32"/>
      <c r="AAF1" s="32"/>
    </row>
    <row r="2" spans="1:708" ht="80.25" x14ac:dyDescent="0.25">
      <c r="A2" s="71" t="s">
        <v>1</v>
      </c>
      <c r="B2" s="72"/>
      <c r="C2" s="43" t="s">
        <v>2</v>
      </c>
      <c r="D2" s="44" t="s">
        <v>3</v>
      </c>
      <c r="E2" s="43" t="s">
        <v>4</v>
      </c>
      <c r="F2" s="45" t="s">
        <v>5</v>
      </c>
      <c r="G2" s="46" t="s">
        <v>29</v>
      </c>
      <c r="H2" s="46" t="s">
        <v>30</v>
      </c>
      <c r="I2" s="46" t="s">
        <v>31</v>
      </c>
      <c r="J2" s="46" t="s">
        <v>33</v>
      </c>
      <c r="K2" s="63" t="s">
        <v>32</v>
      </c>
    </row>
    <row r="3" spans="1:708" x14ac:dyDescent="0.25">
      <c r="A3" s="35" t="s">
        <v>6</v>
      </c>
      <c r="B3" s="4" t="s">
        <v>7</v>
      </c>
      <c r="C3" s="5" t="s">
        <v>8</v>
      </c>
      <c r="D3" s="53">
        <f>SUM(D4:D5)</f>
        <v>60</v>
      </c>
      <c r="E3" s="25"/>
      <c r="F3" s="25"/>
      <c r="G3" s="25"/>
      <c r="H3" s="25"/>
      <c r="I3" s="25"/>
      <c r="J3" s="12"/>
      <c r="K3" s="64">
        <f>K4+K5</f>
        <v>60</v>
      </c>
    </row>
    <row r="4" spans="1:708" s="2" customFormat="1" ht="51" x14ac:dyDescent="0.25">
      <c r="A4" s="36" t="s">
        <v>9</v>
      </c>
      <c r="B4" s="7">
        <v>1</v>
      </c>
      <c r="C4" s="29" t="s">
        <v>36</v>
      </c>
      <c r="D4" s="54">
        <v>40</v>
      </c>
      <c r="E4" s="11" t="s">
        <v>10</v>
      </c>
      <c r="F4" s="1" t="s">
        <v>35</v>
      </c>
      <c r="G4" s="49" t="s">
        <v>34</v>
      </c>
      <c r="H4" s="49" t="s">
        <v>34</v>
      </c>
      <c r="I4" s="49" t="s">
        <v>34</v>
      </c>
      <c r="J4" s="31">
        <v>1</v>
      </c>
      <c r="K4" s="65">
        <f>J4*D4</f>
        <v>40</v>
      </c>
    </row>
    <row r="5" spans="1:708" ht="51" x14ac:dyDescent="0.25">
      <c r="A5" s="36" t="s">
        <v>9</v>
      </c>
      <c r="B5" s="6">
        <f t="shared" ref="B5:B12" si="0">+B4+1</f>
        <v>2</v>
      </c>
      <c r="C5" s="29" t="s">
        <v>37</v>
      </c>
      <c r="D5" s="54">
        <v>20</v>
      </c>
      <c r="E5" s="11" t="s">
        <v>10</v>
      </c>
      <c r="F5" s="16" t="s">
        <v>62</v>
      </c>
      <c r="G5" s="10"/>
      <c r="H5" s="10"/>
      <c r="I5" s="15"/>
      <c r="J5" s="31">
        <v>1</v>
      </c>
      <c r="K5" s="65">
        <f>J5*D5</f>
        <v>20</v>
      </c>
    </row>
    <row r="6" spans="1:708" x14ac:dyDescent="0.25">
      <c r="A6" s="35" t="s">
        <v>6</v>
      </c>
      <c r="B6" s="4" t="s">
        <v>7</v>
      </c>
      <c r="C6" s="5" t="s">
        <v>11</v>
      </c>
      <c r="D6" s="53">
        <f>SUM(D7:D12)</f>
        <v>60</v>
      </c>
      <c r="E6" s="5" t="s">
        <v>12</v>
      </c>
      <c r="F6" s="14" t="s">
        <v>13</v>
      </c>
      <c r="G6" s="47" t="s">
        <v>14</v>
      </c>
      <c r="H6" s="47" t="s">
        <v>14</v>
      </c>
      <c r="I6" s="47" t="s">
        <v>14</v>
      </c>
      <c r="J6" s="47" t="s">
        <v>14</v>
      </c>
      <c r="K6" s="64">
        <f>SUM(K7:K12)</f>
        <v>60</v>
      </c>
    </row>
    <row r="7" spans="1:708" s="2" customFormat="1" ht="76.5" x14ac:dyDescent="0.25">
      <c r="A7" s="36" t="s">
        <v>9</v>
      </c>
      <c r="B7" s="6">
        <f>+B5+1</f>
        <v>3</v>
      </c>
      <c r="C7" s="28" t="s">
        <v>38</v>
      </c>
      <c r="D7" s="55">
        <v>10</v>
      </c>
      <c r="E7" s="11" t="s">
        <v>15</v>
      </c>
      <c r="F7" s="16" t="s">
        <v>62</v>
      </c>
      <c r="G7" s="49" t="s">
        <v>34</v>
      </c>
      <c r="H7" s="49" t="s">
        <v>34</v>
      </c>
      <c r="I7" s="49" t="s">
        <v>34</v>
      </c>
      <c r="J7" s="31">
        <v>1</v>
      </c>
      <c r="K7" s="65">
        <f>J7*D7</f>
        <v>10</v>
      </c>
    </row>
    <row r="8" spans="1:708" s="24" customFormat="1" ht="51" x14ac:dyDescent="0.25">
      <c r="A8" s="36" t="s">
        <v>9</v>
      </c>
      <c r="B8" s="6">
        <f t="shared" si="0"/>
        <v>4</v>
      </c>
      <c r="C8" s="28" t="s">
        <v>39</v>
      </c>
      <c r="D8" s="55">
        <v>10</v>
      </c>
      <c r="E8" s="27" t="s">
        <v>10</v>
      </c>
      <c r="F8" s="16" t="s">
        <v>62</v>
      </c>
      <c r="G8" s="49" t="s">
        <v>34</v>
      </c>
      <c r="H8" s="49" t="s">
        <v>34</v>
      </c>
      <c r="I8" s="49" t="s">
        <v>34</v>
      </c>
      <c r="J8" s="31">
        <v>1</v>
      </c>
      <c r="K8" s="65">
        <f>J8*D8</f>
        <v>10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</row>
    <row r="9" spans="1:708" s="24" customFormat="1" ht="76.5" x14ac:dyDescent="0.25">
      <c r="A9" s="36" t="s">
        <v>9</v>
      </c>
      <c r="B9" s="6">
        <f t="shared" si="0"/>
        <v>5</v>
      </c>
      <c r="C9" s="69" t="s">
        <v>40</v>
      </c>
      <c r="D9" s="56">
        <v>40</v>
      </c>
      <c r="E9" s="27" t="s">
        <v>10</v>
      </c>
      <c r="F9" s="16" t="s">
        <v>62</v>
      </c>
      <c r="G9" s="49" t="s">
        <v>34</v>
      </c>
      <c r="H9" s="49" t="s">
        <v>34</v>
      </c>
      <c r="I9" s="49" t="s">
        <v>34</v>
      </c>
      <c r="J9" s="31">
        <v>1</v>
      </c>
      <c r="K9" s="65">
        <f>J9*D9</f>
        <v>40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</row>
    <row r="10" spans="1:708" ht="63.75" x14ac:dyDescent="0.25">
      <c r="A10" s="36" t="s">
        <v>9</v>
      </c>
      <c r="B10" s="6">
        <f t="shared" si="0"/>
        <v>6</v>
      </c>
      <c r="C10" s="29" t="s">
        <v>41</v>
      </c>
      <c r="D10" s="54">
        <v>0</v>
      </c>
      <c r="E10" s="11" t="s">
        <v>10</v>
      </c>
      <c r="F10" s="16" t="s">
        <v>62</v>
      </c>
      <c r="G10" s="10"/>
      <c r="H10" s="49" t="s">
        <v>34</v>
      </c>
      <c r="I10" s="49" t="s">
        <v>34</v>
      </c>
      <c r="J10" s="31">
        <v>1</v>
      </c>
      <c r="K10" s="65">
        <f>J10*D10</f>
        <v>0</v>
      </c>
    </row>
    <row r="11" spans="1:708" s="2" customFormat="1" ht="63.75" x14ac:dyDescent="0.25">
      <c r="A11" s="36" t="s">
        <v>9</v>
      </c>
      <c r="B11" s="6">
        <f t="shared" si="0"/>
        <v>7</v>
      </c>
      <c r="C11" s="8" t="s">
        <v>42</v>
      </c>
      <c r="D11" s="57">
        <v>0</v>
      </c>
      <c r="E11" s="11" t="s">
        <v>10</v>
      </c>
      <c r="F11" s="16" t="s">
        <v>62</v>
      </c>
      <c r="G11" s="31">
        <v>1</v>
      </c>
      <c r="H11" s="13"/>
      <c r="I11" s="15"/>
      <c r="J11" s="15"/>
      <c r="K11" s="66">
        <f>G11*D11</f>
        <v>0</v>
      </c>
    </row>
    <row r="12" spans="1:708" s="2" customFormat="1" ht="114.75" x14ac:dyDescent="0.25">
      <c r="A12" s="36" t="s">
        <v>9</v>
      </c>
      <c r="B12" s="6">
        <f t="shared" si="0"/>
        <v>8</v>
      </c>
      <c r="C12" s="29" t="s">
        <v>43</v>
      </c>
      <c r="D12" s="54">
        <v>0</v>
      </c>
      <c r="E12" s="11" t="s">
        <v>10</v>
      </c>
      <c r="F12" s="16" t="s">
        <v>62</v>
      </c>
      <c r="G12" s="10"/>
      <c r="H12" s="49" t="s">
        <v>34</v>
      </c>
      <c r="I12" s="49" t="s">
        <v>34</v>
      </c>
      <c r="J12" s="31">
        <v>1</v>
      </c>
      <c r="K12" s="65">
        <f>J12*D12</f>
        <v>0</v>
      </c>
    </row>
    <row r="13" spans="1:708" x14ac:dyDescent="0.25">
      <c r="A13" s="35" t="s">
        <v>6</v>
      </c>
      <c r="B13" s="4" t="s">
        <v>7</v>
      </c>
      <c r="C13" s="5" t="s">
        <v>16</v>
      </c>
      <c r="D13" s="53">
        <f>SUM(D14:D20)</f>
        <v>160</v>
      </c>
      <c r="E13" s="5" t="s">
        <v>12</v>
      </c>
      <c r="F13" s="14" t="s">
        <v>13</v>
      </c>
      <c r="G13" s="47" t="s">
        <v>14</v>
      </c>
      <c r="H13" s="47" t="s">
        <v>14</v>
      </c>
      <c r="I13" s="47" t="s">
        <v>14</v>
      </c>
      <c r="J13" s="47" t="s">
        <v>14</v>
      </c>
      <c r="K13" s="67">
        <f>SUM(K14:K20)</f>
        <v>160</v>
      </c>
    </row>
    <row r="14" spans="1:708" s="2" customFormat="1" ht="38.25" x14ac:dyDescent="0.25">
      <c r="A14" s="36" t="s">
        <v>9</v>
      </c>
      <c r="B14" s="6">
        <f>+B12+1</f>
        <v>9</v>
      </c>
      <c r="C14" s="28" t="s">
        <v>44</v>
      </c>
      <c r="D14" s="55">
        <v>80</v>
      </c>
      <c r="E14" s="11" t="s">
        <v>10</v>
      </c>
      <c r="F14" s="16" t="s">
        <v>62</v>
      </c>
      <c r="G14" s="49" t="s">
        <v>34</v>
      </c>
      <c r="H14" s="49" t="s">
        <v>34</v>
      </c>
      <c r="I14" s="49" t="s">
        <v>34</v>
      </c>
      <c r="J14" s="31">
        <v>1</v>
      </c>
      <c r="K14" s="65">
        <f>J14*D14</f>
        <v>80</v>
      </c>
    </row>
    <row r="15" spans="1:708" s="2" customFormat="1" ht="38.25" x14ac:dyDescent="0.25">
      <c r="A15" s="36" t="s">
        <v>9</v>
      </c>
      <c r="B15" s="6">
        <f>+B14+1</f>
        <v>10</v>
      </c>
      <c r="C15" s="8" t="s">
        <v>45</v>
      </c>
      <c r="D15" s="57">
        <v>0</v>
      </c>
      <c r="E15" s="11" t="s">
        <v>10</v>
      </c>
      <c r="F15" s="16" t="s">
        <v>62</v>
      </c>
      <c r="G15" s="49" t="s">
        <v>34</v>
      </c>
      <c r="H15" s="49" t="s">
        <v>34</v>
      </c>
      <c r="I15" s="49" t="s">
        <v>34</v>
      </c>
      <c r="J15" s="31">
        <v>1</v>
      </c>
      <c r="K15" s="65">
        <f>J15*D15</f>
        <v>0</v>
      </c>
    </row>
    <row r="16" spans="1:708" s="2" customFormat="1" ht="63.75" x14ac:dyDescent="0.25">
      <c r="A16" s="36" t="s">
        <v>9</v>
      </c>
      <c r="B16" s="6">
        <f t="shared" ref="B16:B20" si="1">+B15+1</f>
        <v>11</v>
      </c>
      <c r="C16" s="8" t="s">
        <v>46</v>
      </c>
      <c r="D16" s="57">
        <v>0</v>
      </c>
      <c r="E16" s="11" t="s">
        <v>10</v>
      </c>
      <c r="F16" s="16" t="s">
        <v>62</v>
      </c>
      <c r="G16" s="49" t="s">
        <v>34</v>
      </c>
      <c r="H16" s="49" t="s">
        <v>34</v>
      </c>
      <c r="I16" s="49" t="s">
        <v>34</v>
      </c>
      <c r="J16" s="31">
        <v>1</v>
      </c>
      <c r="K16" s="65">
        <f>J16*D16</f>
        <v>0</v>
      </c>
    </row>
    <row r="17" spans="1:708" s="2" customFormat="1" ht="39.75" x14ac:dyDescent="0.25">
      <c r="A17" s="36" t="s">
        <v>9</v>
      </c>
      <c r="B17" s="6">
        <f t="shared" si="1"/>
        <v>12</v>
      </c>
      <c r="C17" s="8" t="s">
        <v>47</v>
      </c>
      <c r="D17" s="57">
        <v>0</v>
      </c>
      <c r="E17" s="11" t="s">
        <v>10</v>
      </c>
      <c r="F17" s="16" t="s">
        <v>62</v>
      </c>
      <c r="G17" s="49" t="s">
        <v>34</v>
      </c>
      <c r="H17" s="49" t="s">
        <v>34</v>
      </c>
      <c r="I17" s="49" t="s">
        <v>34</v>
      </c>
      <c r="J17" s="31">
        <v>1</v>
      </c>
      <c r="K17" s="65">
        <f>J17*D17</f>
        <v>0</v>
      </c>
    </row>
    <row r="18" spans="1:708" s="2" customFormat="1" ht="51" x14ac:dyDescent="0.25">
      <c r="A18" s="36" t="s">
        <v>9</v>
      </c>
      <c r="B18" s="6">
        <f t="shared" si="1"/>
        <v>13</v>
      </c>
      <c r="C18" s="34" t="s">
        <v>48</v>
      </c>
      <c r="D18" s="58">
        <v>40</v>
      </c>
      <c r="E18" s="11" t="s">
        <v>10</v>
      </c>
      <c r="F18" s="16" t="s">
        <v>62</v>
      </c>
      <c r="G18" s="49" t="s">
        <v>34</v>
      </c>
      <c r="H18" s="49" t="s">
        <v>34</v>
      </c>
      <c r="I18" s="49" t="s">
        <v>34</v>
      </c>
      <c r="J18" s="31">
        <v>1</v>
      </c>
      <c r="K18" s="65">
        <f>J18*D18</f>
        <v>40</v>
      </c>
    </row>
    <row r="19" spans="1:708" s="2" customFormat="1" ht="38.25" x14ac:dyDescent="0.25">
      <c r="A19" s="36" t="s">
        <v>9</v>
      </c>
      <c r="B19" s="6">
        <f t="shared" si="1"/>
        <v>14</v>
      </c>
      <c r="C19" s="8" t="s">
        <v>49</v>
      </c>
      <c r="D19" s="57">
        <v>40</v>
      </c>
      <c r="E19" s="11" t="s">
        <v>10</v>
      </c>
      <c r="F19" s="16" t="s">
        <v>62</v>
      </c>
      <c r="G19" s="10"/>
      <c r="H19" s="10"/>
      <c r="I19" s="31">
        <v>1</v>
      </c>
      <c r="J19" s="10"/>
      <c r="K19" s="65">
        <f>D19*I19</f>
        <v>40</v>
      </c>
    </row>
    <row r="20" spans="1:708" s="2" customFormat="1" ht="38.25" x14ac:dyDescent="0.25">
      <c r="A20" s="36" t="s">
        <v>9</v>
      </c>
      <c r="B20" s="6">
        <f t="shared" si="1"/>
        <v>15</v>
      </c>
      <c r="C20" s="8" t="s">
        <v>50</v>
      </c>
      <c r="D20" s="57">
        <v>0</v>
      </c>
      <c r="E20" s="11" t="s">
        <v>10</v>
      </c>
      <c r="F20" s="16" t="s">
        <v>62</v>
      </c>
      <c r="G20" s="10"/>
      <c r="H20" s="49" t="s">
        <v>34</v>
      </c>
      <c r="I20" s="49" t="s">
        <v>34</v>
      </c>
      <c r="J20" s="31">
        <v>1</v>
      </c>
      <c r="K20" s="65">
        <f>J20*D20</f>
        <v>0</v>
      </c>
    </row>
    <row r="21" spans="1:708" s="2" customFormat="1" x14ac:dyDescent="0.25">
      <c r="A21" s="35" t="s">
        <v>6</v>
      </c>
      <c r="B21" s="4" t="s">
        <v>7</v>
      </c>
      <c r="C21" s="5" t="s">
        <v>17</v>
      </c>
      <c r="D21" s="53">
        <f>SUM(D22:D25)</f>
        <v>0</v>
      </c>
      <c r="E21" s="5" t="s">
        <v>12</v>
      </c>
      <c r="F21" s="14" t="s">
        <v>13</v>
      </c>
      <c r="G21" s="47" t="s">
        <v>14</v>
      </c>
      <c r="H21" s="47" t="s">
        <v>14</v>
      </c>
      <c r="I21" s="47" t="s">
        <v>14</v>
      </c>
      <c r="J21" s="47" t="s">
        <v>14</v>
      </c>
      <c r="K21" s="67">
        <f>SUM(K22:K25)</f>
        <v>0</v>
      </c>
    </row>
    <row r="22" spans="1:708" s="2" customFormat="1" ht="25.5" x14ac:dyDescent="0.25">
      <c r="A22" s="36" t="s">
        <v>9</v>
      </c>
      <c r="B22" s="7">
        <f>B20+1</f>
        <v>16</v>
      </c>
      <c r="C22" s="8" t="s">
        <v>51</v>
      </c>
      <c r="D22" s="57">
        <v>0</v>
      </c>
      <c r="E22" s="11" t="s">
        <v>10</v>
      </c>
      <c r="F22" s="16" t="s">
        <v>62</v>
      </c>
      <c r="G22" s="10"/>
      <c r="H22" s="10"/>
      <c r="I22" s="10"/>
      <c r="J22" s="31">
        <v>1</v>
      </c>
      <c r="K22" s="65">
        <f>J22*D22</f>
        <v>0</v>
      </c>
    </row>
    <row r="23" spans="1:708" s="2" customFormat="1" ht="51" x14ac:dyDescent="0.25">
      <c r="A23" s="36" t="s">
        <v>9</v>
      </c>
      <c r="B23" s="7">
        <f>B22+1</f>
        <v>17</v>
      </c>
      <c r="C23" s="8" t="s">
        <v>52</v>
      </c>
      <c r="D23" s="57">
        <v>0</v>
      </c>
      <c r="E23" s="11" t="s">
        <v>10</v>
      </c>
      <c r="F23" s="16" t="s">
        <v>62</v>
      </c>
      <c r="G23" s="10"/>
      <c r="H23" s="10"/>
      <c r="I23" s="10"/>
      <c r="J23" s="31">
        <v>1</v>
      </c>
      <c r="K23" s="65">
        <f>J23*D23</f>
        <v>0</v>
      </c>
    </row>
    <row r="24" spans="1:708" s="2" customFormat="1" ht="38.25" x14ac:dyDescent="0.25">
      <c r="A24" s="36" t="s">
        <v>9</v>
      </c>
      <c r="B24" s="7">
        <f t="shared" ref="B24:B25" si="2">B23+1</f>
        <v>18</v>
      </c>
      <c r="C24" s="8" t="s">
        <v>53</v>
      </c>
      <c r="D24" s="57">
        <v>0</v>
      </c>
      <c r="E24" s="11" t="s">
        <v>10</v>
      </c>
      <c r="F24" s="16" t="s">
        <v>62</v>
      </c>
      <c r="G24" s="10"/>
      <c r="H24" s="10"/>
      <c r="I24" s="10"/>
      <c r="J24" s="31">
        <v>1</v>
      </c>
      <c r="K24" s="65">
        <f>J24*D24</f>
        <v>0</v>
      </c>
    </row>
    <row r="25" spans="1:708" s="2" customFormat="1" ht="51" x14ac:dyDescent="0.25">
      <c r="A25" s="36" t="s">
        <v>9</v>
      </c>
      <c r="B25" s="7">
        <f t="shared" si="2"/>
        <v>19</v>
      </c>
      <c r="C25" s="8" t="s">
        <v>54</v>
      </c>
      <c r="D25" s="57">
        <v>0</v>
      </c>
      <c r="E25" s="11" t="s">
        <v>10</v>
      </c>
      <c r="F25" s="16" t="s">
        <v>62</v>
      </c>
      <c r="G25" s="10"/>
      <c r="H25" s="49" t="s">
        <v>34</v>
      </c>
      <c r="I25" s="49" t="s">
        <v>34</v>
      </c>
      <c r="J25" s="31">
        <v>1</v>
      </c>
      <c r="K25" s="65">
        <f>J25*D25</f>
        <v>0</v>
      </c>
    </row>
    <row r="26" spans="1:708" x14ac:dyDescent="0.25">
      <c r="A26" s="35" t="s">
        <v>6</v>
      </c>
      <c r="B26" s="4" t="s">
        <v>7</v>
      </c>
      <c r="C26" s="5" t="s">
        <v>18</v>
      </c>
      <c r="D26" s="53">
        <f>SUM(D27:D30)</f>
        <v>220</v>
      </c>
      <c r="E26" s="5" t="s">
        <v>12</v>
      </c>
      <c r="F26" s="14" t="s">
        <v>13</v>
      </c>
      <c r="G26" s="47" t="s">
        <v>14</v>
      </c>
      <c r="H26" s="47" t="s">
        <v>14</v>
      </c>
      <c r="I26" s="47" t="s">
        <v>14</v>
      </c>
      <c r="J26" s="47" t="s">
        <v>14</v>
      </c>
      <c r="K26" s="64">
        <f>SUM(K27:K30)</f>
        <v>220</v>
      </c>
    </row>
    <row r="27" spans="1:708" s="24" customFormat="1" ht="76.5" x14ac:dyDescent="0.25">
      <c r="A27" s="36" t="s">
        <v>9</v>
      </c>
      <c r="B27" s="6">
        <f>B25+1</f>
        <v>20</v>
      </c>
      <c r="C27" s="28" t="s">
        <v>55</v>
      </c>
      <c r="D27" s="55">
        <v>60</v>
      </c>
      <c r="E27" s="27" t="s">
        <v>10</v>
      </c>
      <c r="F27" s="16" t="s">
        <v>62</v>
      </c>
      <c r="G27" s="10"/>
      <c r="H27" s="13"/>
      <c r="I27" s="31">
        <v>1</v>
      </c>
      <c r="J27" s="10"/>
      <c r="K27" s="65">
        <f>I27*D27</f>
        <v>60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</row>
    <row r="28" spans="1:708" s="2" customFormat="1" ht="51" x14ac:dyDescent="0.25">
      <c r="A28" s="36" t="s">
        <v>9</v>
      </c>
      <c r="B28" s="6">
        <f t="shared" ref="B28:B30" si="3">+B27+1</f>
        <v>21</v>
      </c>
      <c r="C28" s="28" t="s">
        <v>56</v>
      </c>
      <c r="D28" s="55">
        <v>40</v>
      </c>
      <c r="E28" s="27" t="s">
        <v>10</v>
      </c>
      <c r="F28" s="16" t="s">
        <v>62</v>
      </c>
      <c r="G28" s="10"/>
      <c r="H28" s="13"/>
      <c r="I28" s="31">
        <v>1</v>
      </c>
      <c r="J28" s="10"/>
      <c r="K28" s="65">
        <f>I28*D28</f>
        <v>40</v>
      </c>
    </row>
    <row r="29" spans="1:708" s="2" customFormat="1" ht="51" x14ac:dyDescent="0.25">
      <c r="A29" s="36" t="s">
        <v>9</v>
      </c>
      <c r="B29" s="6">
        <f t="shared" si="3"/>
        <v>22</v>
      </c>
      <c r="C29" s="28" t="s">
        <v>57</v>
      </c>
      <c r="D29" s="55">
        <v>100</v>
      </c>
      <c r="E29" s="70" t="s">
        <v>19</v>
      </c>
      <c r="F29" s="16" t="s">
        <v>62</v>
      </c>
      <c r="G29" s="10"/>
      <c r="H29" s="13"/>
      <c r="I29" s="48">
        <v>1</v>
      </c>
      <c r="J29" s="10"/>
      <c r="K29" s="65">
        <f>I29*D29</f>
        <v>100</v>
      </c>
    </row>
    <row r="30" spans="1:708" s="2" customFormat="1" ht="51" x14ac:dyDescent="0.25">
      <c r="A30" s="36" t="s">
        <v>9</v>
      </c>
      <c r="B30" s="6">
        <f t="shared" si="3"/>
        <v>23</v>
      </c>
      <c r="C30" s="28" t="s">
        <v>58</v>
      </c>
      <c r="D30" s="55">
        <v>20</v>
      </c>
      <c r="E30" s="11" t="s">
        <v>10</v>
      </c>
      <c r="F30" s="16" t="s">
        <v>62</v>
      </c>
      <c r="G30" s="10"/>
      <c r="H30" s="13"/>
      <c r="I30" s="48">
        <v>1</v>
      </c>
      <c r="J30" s="10"/>
      <c r="K30" s="65">
        <f>I30*D30</f>
        <v>20</v>
      </c>
    </row>
    <row r="31" spans="1:708" ht="38.25" x14ac:dyDescent="0.25">
      <c r="A31" s="35" t="s">
        <v>6</v>
      </c>
      <c r="B31" s="4" t="s">
        <v>7</v>
      </c>
      <c r="C31" s="5" t="s">
        <v>20</v>
      </c>
      <c r="D31" s="53">
        <f>SUM(D32:D34)</f>
        <v>0</v>
      </c>
      <c r="E31" s="5" t="s">
        <v>21</v>
      </c>
      <c r="F31" s="14" t="s">
        <v>22</v>
      </c>
      <c r="G31" s="75" t="s">
        <v>23</v>
      </c>
      <c r="H31" s="76"/>
      <c r="I31" s="76"/>
      <c r="J31" s="14"/>
      <c r="K31" s="64">
        <f>SUM(K32:K34)</f>
        <v>0</v>
      </c>
    </row>
    <row r="32" spans="1:708" ht="90" x14ac:dyDescent="0.25">
      <c r="A32" s="36" t="s">
        <v>9</v>
      </c>
      <c r="B32" s="7">
        <f>+B30+1</f>
        <v>24</v>
      </c>
      <c r="C32" s="30" t="s">
        <v>59</v>
      </c>
      <c r="D32" s="55">
        <v>0</v>
      </c>
      <c r="E32" s="17" t="s">
        <v>24</v>
      </c>
      <c r="F32" s="16" t="s">
        <v>25</v>
      </c>
      <c r="G32" s="50">
        <v>48</v>
      </c>
      <c r="H32" s="18"/>
      <c r="I32" s="18"/>
      <c r="J32" s="18"/>
      <c r="K32" s="65">
        <f>IF(G32&gt;48, D32, (G32/48)*D32)</f>
        <v>0</v>
      </c>
    </row>
    <row r="33" spans="1:11" ht="102" x14ac:dyDescent="0.25">
      <c r="A33" s="36" t="s">
        <v>9</v>
      </c>
      <c r="B33" s="6">
        <f>+B32+1</f>
        <v>25</v>
      </c>
      <c r="C33" s="30" t="s">
        <v>60</v>
      </c>
      <c r="D33" s="55">
        <v>0</v>
      </c>
      <c r="E33" s="17" t="s">
        <v>26</v>
      </c>
      <c r="F33" s="16" t="s">
        <v>25</v>
      </c>
      <c r="G33" s="10"/>
      <c r="H33" s="51">
        <v>48</v>
      </c>
      <c r="I33" s="10"/>
      <c r="J33" s="10"/>
      <c r="K33" s="65">
        <f>IF(H33&gt;48, D33, (H33/48)*D33)</f>
        <v>0</v>
      </c>
    </row>
    <row r="34" spans="1:11" ht="102" x14ac:dyDescent="0.25">
      <c r="A34" s="36" t="s">
        <v>9</v>
      </c>
      <c r="B34" s="6">
        <f>+B33+1</f>
        <v>26</v>
      </c>
      <c r="C34" s="30" t="s">
        <v>61</v>
      </c>
      <c r="D34" s="55">
        <v>0</v>
      </c>
      <c r="E34" s="17" t="s">
        <v>27</v>
      </c>
      <c r="F34" s="16" t="s">
        <v>25</v>
      </c>
      <c r="G34" s="10"/>
      <c r="H34" s="10"/>
      <c r="I34" s="51">
        <v>36</v>
      </c>
      <c r="J34" s="19"/>
      <c r="K34" s="65">
        <f>IF(I34&gt;36, D34, (I34/36)*D34)</f>
        <v>0</v>
      </c>
    </row>
    <row r="35" spans="1:11" s="9" customFormat="1" ht="26.25" thickBot="1" x14ac:dyDescent="0.3">
      <c r="A35" s="37"/>
      <c r="B35" s="38"/>
      <c r="C35" s="39" t="s">
        <v>28</v>
      </c>
      <c r="D35" s="59">
        <f>D31+D26+D21+D13+D6+D3</f>
        <v>500</v>
      </c>
      <c r="E35" s="39"/>
      <c r="F35" s="40"/>
      <c r="G35" s="41"/>
      <c r="H35" s="42"/>
      <c r="I35" s="41"/>
      <c r="J35" s="40"/>
      <c r="K35" s="68">
        <f>K31+K26+K21+K13+K6+K3</f>
        <v>500</v>
      </c>
    </row>
    <row r="36" spans="1:11" s="2" customFormat="1" x14ac:dyDescent="0.25">
      <c r="A36" s="20"/>
      <c r="B36" s="21"/>
      <c r="C36" s="26"/>
      <c r="D36" s="60"/>
      <c r="K36" s="61"/>
    </row>
    <row r="37" spans="1:11" s="2" customFormat="1" x14ac:dyDescent="0.25">
      <c r="A37" s="20"/>
      <c r="B37" s="21"/>
      <c r="D37" s="61"/>
      <c r="E37" s="26"/>
      <c r="F37" s="26"/>
      <c r="K37" s="61"/>
    </row>
    <row r="38" spans="1:11" s="2" customFormat="1" x14ac:dyDescent="0.25">
      <c r="A38" s="20"/>
      <c r="B38" s="21"/>
      <c r="D38" s="61"/>
      <c r="K38" s="61"/>
    </row>
    <row r="39" spans="1:11" s="2" customFormat="1" x14ac:dyDescent="0.25">
      <c r="A39" s="20"/>
      <c r="B39" s="21"/>
      <c r="D39" s="61"/>
      <c r="K39" s="61"/>
    </row>
    <row r="40" spans="1:11" s="2" customFormat="1" x14ac:dyDescent="0.25">
      <c r="A40" s="20"/>
      <c r="B40" s="21"/>
      <c r="D40" s="61"/>
      <c r="K40" s="61"/>
    </row>
    <row r="41" spans="1:11" s="2" customFormat="1" x14ac:dyDescent="0.25">
      <c r="A41" s="20"/>
      <c r="B41" s="21"/>
      <c r="D41" s="61"/>
      <c r="K41" s="61"/>
    </row>
    <row r="42" spans="1:11" s="2" customFormat="1" x14ac:dyDescent="0.25">
      <c r="A42" s="20"/>
      <c r="B42" s="21"/>
      <c r="D42" s="61"/>
      <c r="K42" s="61"/>
    </row>
    <row r="43" spans="1:11" s="2" customFormat="1" x14ac:dyDescent="0.25">
      <c r="A43" s="20"/>
      <c r="B43" s="21"/>
      <c r="D43" s="61"/>
      <c r="K43" s="61"/>
    </row>
    <row r="44" spans="1:11" s="2" customFormat="1" x14ac:dyDescent="0.25">
      <c r="A44" s="20"/>
      <c r="B44" s="21"/>
      <c r="D44" s="61"/>
      <c r="K44" s="61"/>
    </row>
    <row r="45" spans="1:11" s="2" customFormat="1" x14ac:dyDescent="0.25">
      <c r="A45" s="20"/>
      <c r="B45" s="21"/>
      <c r="D45" s="61"/>
      <c r="K45" s="61"/>
    </row>
    <row r="46" spans="1:11" s="2" customFormat="1" x14ac:dyDescent="0.25">
      <c r="A46" s="20"/>
      <c r="B46" s="21"/>
      <c r="D46" s="61"/>
      <c r="K46" s="61"/>
    </row>
    <row r="47" spans="1:11" s="2" customFormat="1" x14ac:dyDescent="0.25">
      <c r="A47" s="20"/>
      <c r="B47" s="21"/>
      <c r="D47" s="61"/>
      <c r="K47" s="61"/>
    </row>
    <row r="48" spans="1:11" s="2" customFormat="1" x14ac:dyDescent="0.25">
      <c r="A48" s="20"/>
      <c r="B48" s="21"/>
      <c r="D48" s="61"/>
      <c r="K48" s="61"/>
    </row>
    <row r="49" spans="1:11" s="2" customFormat="1" x14ac:dyDescent="0.25">
      <c r="A49" s="20"/>
      <c r="B49" s="21"/>
      <c r="D49" s="61"/>
      <c r="K49" s="61"/>
    </row>
    <row r="50" spans="1:11" s="2" customFormat="1" x14ac:dyDescent="0.25">
      <c r="A50" s="20"/>
      <c r="B50" s="21"/>
      <c r="D50" s="61"/>
      <c r="K50" s="61"/>
    </row>
    <row r="51" spans="1:11" s="2" customFormat="1" x14ac:dyDescent="0.25">
      <c r="A51" s="20"/>
      <c r="B51" s="21"/>
      <c r="D51" s="61"/>
      <c r="K51" s="61"/>
    </row>
    <row r="52" spans="1:11" s="2" customFormat="1" x14ac:dyDescent="0.25">
      <c r="A52" s="20"/>
      <c r="B52" s="21"/>
      <c r="D52" s="61"/>
      <c r="K52" s="61"/>
    </row>
    <row r="53" spans="1:11" s="2" customFormat="1" x14ac:dyDescent="0.25">
      <c r="A53" s="20"/>
      <c r="B53" s="21"/>
      <c r="D53" s="61"/>
      <c r="K53" s="61"/>
    </row>
    <row r="54" spans="1:11" s="2" customFormat="1" x14ac:dyDescent="0.25">
      <c r="A54" s="20"/>
      <c r="B54" s="21"/>
      <c r="D54" s="61"/>
      <c r="K54" s="61"/>
    </row>
    <row r="55" spans="1:11" s="2" customFormat="1" x14ac:dyDescent="0.25">
      <c r="A55" s="20"/>
      <c r="B55" s="21"/>
      <c r="D55" s="61"/>
      <c r="K55" s="61"/>
    </row>
    <row r="56" spans="1:11" s="2" customFormat="1" x14ac:dyDescent="0.25">
      <c r="A56" s="20"/>
      <c r="B56" s="21"/>
      <c r="D56" s="61"/>
      <c r="K56" s="61"/>
    </row>
    <row r="57" spans="1:11" s="2" customFormat="1" x14ac:dyDescent="0.25">
      <c r="A57" s="20"/>
      <c r="B57" s="21"/>
      <c r="D57" s="61"/>
      <c r="K57" s="61"/>
    </row>
    <row r="58" spans="1:11" s="2" customFormat="1" x14ac:dyDescent="0.25">
      <c r="A58" s="20"/>
      <c r="B58" s="21"/>
      <c r="D58" s="61"/>
      <c r="K58" s="61"/>
    </row>
    <row r="59" spans="1:11" s="2" customFormat="1" x14ac:dyDescent="0.25">
      <c r="A59" s="20"/>
      <c r="B59" s="21"/>
      <c r="D59" s="61"/>
      <c r="K59" s="61"/>
    </row>
    <row r="60" spans="1:11" s="2" customFormat="1" x14ac:dyDescent="0.25">
      <c r="A60" s="20"/>
      <c r="B60" s="21"/>
      <c r="D60" s="61"/>
      <c r="K60" s="61"/>
    </row>
    <row r="61" spans="1:11" s="2" customFormat="1" x14ac:dyDescent="0.25">
      <c r="A61" s="20"/>
      <c r="B61" s="21"/>
      <c r="D61" s="61"/>
      <c r="K61" s="61"/>
    </row>
    <row r="62" spans="1:11" s="2" customFormat="1" x14ac:dyDescent="0.25">
      <c r="A62" s="20"/>
      <c r="B62" s="21"/>
      <c r="D62" s="61"/>
      <c r="K62" s="61"/>
    </row>
    <row r="63" spans="1:11" s="2" customFormat="1" x14ac:dyDescent="0.25">
      <c r="A63" s="20"/>
      <c r="B63" s="21"/>
      <c r="D63" s="61"/>
      <c r="K63" s="61"/>
    </row>
    <row r="64" spans="1:11" s="2" customFormat="1" x14ac:dyDescent="0.25">
      <c r="A64" s="20"/>
      <c r="B64" s="21"/>
      <c r="D64" s="61"/>
      <c r="K64" s="61"/>
    </row>
    <row r="65" spans="1:11" s="2" customFormat="1" x14ac:dyDescent="0.25">
      <c r="A65" s="20"/>
      <c r="B65" s="21"/>
      <c r="D65" s="61"/>
      <c r="K65" s="61"/>
    </row>
    <row r="66" spans="1:11" s="2" customFormat="1" x14ac:dyDescent="0.25">
      <c r="A66" s="20"/>
      <c r="B66" s="21"/>
      <c r="D66" s="61"/>
      <c r="K66" s="61"/>
    </row>
    <row r="67" spans="1:11" s="2" customFormat="1" x14ac:dyDescent="0.25">
      <c r="A67" s="20"/>
      <c r="B67" s="21"/>
      <c r="D67" s="61"/>
      <c r="K67" s="61"/>
    </row>
    <row r="68" spans="1:11" s="2" customFormat="1" x14ac:dyDescent="0.25">
      <c r="A68" s="20"/>
      <c r="B68" s="21"/>
      <c r="D68" s="61"/>
      <c r="K68" s="61"/>
    </row>
    <row r="69" spans="1:11" s="2" customFormat="1" x14ac:dyDescent="0.25">
      <c r="A69" s="20"/>
      <c r="B69" s="21"/>
      <c r="D69" s="61"/>
      <c r="K69" s="61"/>
    </row>
    <row r="70" spans="1:11" s="2" customFormat="1" x14ac:dyDescent="0.25">
      <c r="A70" s="20"/>
      <c r="B70" s="21"/>
      <c r="D70" s="61"/>
      <c r="K70" s="61"/>
    </row>
    <row r="71" spans="1:11" s="2" customFormat="1" x14ac:dyDescent="0.25">
      <c r="A71" s="20"/>
      <c r="B71" s="21"/>
      <c r="D71" s="61"/>
      <c r="K71" s="61"/>
    </row>
    <row r="72" spans="1:11" s="2" customFormat="1" x14ac:dyDescent="0.25">
      <c r="A72" s="20"/>
      <c r="B72" s="21"/>
      <c r="D72" s="61"/>
      <c r="K72" s="61"/>
    </row>
    <row r="73" spans="1:11" s="2" customFormat="1" x14ac:dyDescent="0.25">
      <c r="A73" s="20"/>
      <c r="B73" s="21"/>
      <c r="D73" s="61"/>
      <c r="K73" s="61"/>
    </row>
    <row r="74" spans="1:11" s="2" customFormat="1" x14ac:dyDescent="0.25">
      <c r="A74" s="20"/>
      <c r="B74" s="21"/>
      <c r="D74" s="61"/>
      <c r="K74" s="61"/>
    </row>
    <row r="75" spans="1:11" s="2" customFormat="1" x14ac:dyDescent="0.25">
      <c r="A75" s="20"/>
      <c r="B75" s="21"/>
      <c r="D75" s="61"/>
      <c r="K75" s="61"/>
    </row>
    <row r="76" spans="1:11" s="2" customFormat="1" x14ac:dyDescent="0.25">
      <c r="A76" s="20"/>
      <c r="B76" s="21"/>
      <c r="D76" s="61"/>
      <c r="K76" s="61"/>
    </row>
    <row r="77" spans="1:11" s="2" customFormat="1" x14ac:dyDescent="0.25">
      <c r="A77" s="20"/>
      <c r="B77" s="21"/>
      <c r="D77" s="61"/>
      <c r="K77" s="61"/>
    </row>
    <row r="78" spans="1:11" s="2" customFormat="1" x14ac:dyDescent="0.25">
      <c r="A78" s="20"/>
      <c r="B78" s="21"/>
      <c r="D78" s="61"/>
      <c r="K78" s="61"/>
    </row>
    <row r="79" spans="1:11" s="2" customFormat="1" x14ac:dyDescent="0.25">
      <c r="A79" s="20"/>
      <c r="B79" s="21"/>
      <c r="D79" s="61"/>
      <c r="K79" s="61"/>
    </row>
    <row r="80" spans="1:11" s="2" customFormat="1" x14ac:dyDescent="0.25">
      <c r="A80" s="20"/>
      <c r="B80" s="21"/>
      <c r="D80" s="61"/>
      <c r="K80" s="61"/>
    </row>
    <row r="81" spans="1:11" s="2" customFormat="1" x14ac:dyDescent="0.25">
      <c r="A81" s="20"/>
      <c r="B81" s="21"/>
      <c r="D81" s="61"/>
      <c r="K81" s="61"/>
    </row>
    <row r="82" spans="1:11" s="2" customFormat="1" x14ac:dyDescent="0.25">
      <c r="A82" s="20"/>
      <c r="B82" s="21"/>
      <c r="D82" s="61"/>
      <c r="K82" s="61"/>
    </row>
    <row r="83" spans="1:11" s="2" customFormat="1" x14ac:dyDescent="0.25">
      <c r="A83" s="20"/>
      <c r="B83" s="21"/>
      <c r="D83" s="61"/>
      <c r="K83" s="61"/>
    </row>
    <row r="84" spans="1:11" s="2" customFormat="1" x14ac:dyDescent="0.25">
      <c r="A84" s="20"/>
      <c r="B84" s="21"/>
      <c r="D84" s="61"/>
      <c r="K84" s="61"/>
    </row>
    <row r="85" spans="1:11" s="2" customFormat="1" x14ac:dyDescent="0.25">
      <c r="A85" s="20"/>
      <c r="B85" s="21"/>
      <c r="D85" s="61"/>
      <c r="K85" s="61"/>
    </row>
    <row r="86" spans="1:11" s="2" customFormat="1" x14ac:dyDescent="0.25">
      <c r="A86" s="20"/>
      <c r="B86" s="21"/>
      <c r="D86" s="61"/>
      <c r="K86" s="61"/>
    </row>
    <row r="87" spans="1:11" s="2" customFormat="1" x14ac:dyDescent="0.25">
      <c r="A87" s="20"/>
      <c r="B87" s="21"/>
      <c r="D87" s="61"/>
      <c r="K87" s="61"/>
    </row>
    <row r="88" spans="1:11" s="2" customFormat="1" x14ac:dyDescent="0.25">
      <c r="A88" s="20"/>
      <c r="B88" s="21"/>
      <c r="D88" s="61"/>
      <c r="K88" s="61"/>
    </row>
    <row r="89" spans="1:11" s="2" customFormat="1" x14ac:dyDescent="0.25">
      <c r="A89" s="20"/>
      <c r="B89" s="21"/>
      <c r="D89" s="61"/>
      <c r="K89" s="61"/>
    </row>
    <row r="90" spans="1:11" s="2" customFormat="1" x14ac:dyDescent="0.25">
      <c r="A90" s="20"/>
      <c r="B90" s="21"/>
      <c r="D90" s="61"/>
      <c r="K90" s="61"/>
    </row>
    <row r="91" spans="1:11" s="2" customFormat="1" x14ac:dyDescent="0.25">
      <c r="A91" s="20"/>
      <c r="B91" s="21"/>
      <c r="D91" s="61"/>
      <c r="K91" s="61"/>
    </row>
    <row r="92" spans="1:11" s="2" customFormat="1" x14ac:dyDescent="0.25">
      <c r="A92" s="20"/>
      <c r="B92" s="21"/>
      <c r="D92" s="61"/>
      <c r="K92" s="61"/>
    </row>
    <row r="93" spans="1:11" s="2" customFormat="1" x14ac:dyDescent="0.25">
      <c r="A93" s="20"/>
      <c r="B93" s="21"/>
      <c r="D93" s="61"/>
      <c r="K93" s="61"/>
    </row>
    <row r="94" spans="1:11" s="2" customFormat="1" x14ac:dyDescent="0.25">
      <c r="A94" s="20"/>
      <c r="B94" s="21"/>
      <c r="D94" s="61"/>
      <c r="K94" s="61"/>
    </row>
    <row r="95" spans="1:11" s="2" customFormat="1" x14ac:dyDescent="0.25">
      <c r="A95" s="20"/>
      <c r="B95" s="21"/>
      <c r="D95" s="61"/>
      <c r="K95" s="61"/>
    </row>
    <row r="96" spans="1:11" s="2" customFormat="1" x14ac:dyDescent="0.25">
      <c r="A96" s="20"/>
      <c r="B96" s="21"/>
      <c r="D96" s="61"/>
      <c r="K96" s="61"/>
    </row>
    <row r="97" spans="1:11" s="2" customFormat="1" x14ac:dyDescent="0.25">
      <c r="A97" s="20"/>
      <c r="B97" s="21"/>
      <c r="D97" s="61"/>
      <c r="K97" s="61"/>
    </row>
    <row r="98" spans="1:11" s="2" customFormat="1" x14ac:dyDescent="0.25">
      <c r="A98" s="20"/>
      <c r="B98" s="21"/>
      <c r="D98" s="61"/>
      <c r="K98" s="61"/>
    </row>
    <row r="99" spans="1:11" s="2" customFormat="1" x14ac:dyDescent="0.25">
      <c r="A99" s="20"/>
      <c r="B99" s="21"/>
      <c r="D99" s="61"/>
      <c r="K99" s="61"/>
    </row>
    <row r="100" spans="1:11" s="2" customFormat="1" x14ac:dyDescent="0.25">
      <c r="A100" s="20"/>
      <c r="B100" s="21"/>
      <c r="D100" s="61"/>
      <c r="K100" s="61"/>
    </row>
    <row r="101" spans="1:11" s="2" customFormat="1" x14ac:dyDescent="0.25">
      <c r="A101" s="20"/>
      <c r="B101" s="21"/>
      <c r="D101" s="61"/>
      <c r="K101" s="61"/>
    </row>
    <row r="102" spans="1:11" s="2" customFormat="1" x14ac:dyDescent="0.25">
      <c r="A102" s="20"/>
      <c r="B102" s="21"/>
      <c r="D102" s="61"/>
      <c r="K102" s="61"/>
    </row>
    <row r="103" spans="1:11" s="2" customFormat="1" x14ac:dyDescent="0.25">
      <c r="A103" s="20"/>
      <c r="B103" s="21"/>
      <c r="D103" s="61"/>
      <c r="K103" s="61"/>
    </row>
    <row r="104" spans="1:11" s="2" customFormat="1" x14ac:dyDescent="0.25">
      <c r="A104" s="20"/>
      <c r="B104" s="21"/>
      <c r="D104" s="61"/>
      <c r="K104" s="61"/>
    </row>
    <row r="105" spans="1:11" s="2" customFormat="1" x14ac:dyDescent="0.25">
      <c r="A105" s="20"/>
      <c r="B105" s="21"/>
      <c r="D105" s="61"/>
      <c r="K105" s="61"/>
    </row>
    <row r="106" spans="1:11" s="2" customFormat="1" x14ac:dyDescent="0.25">
      <c r="A106" s="20"/>
      <c r="B106" s="21"/>
      <c r="D106" s="61"/>
      <c r="K106" s="61"/>
    </row>
    <row r="107" spans="1:11" s="2" customFormat="1" x14ac:dyDescent="0.25">
      <c r="A107" s="20"/>
      <c r="B107" s="21"/>
      <c r="D107" s="61"/>
      <c r="K107" s="61"/>
    </row>
    <row r="108" spans="1:11" s="2" customFormat="1" x14ac:dyDescent="0.25">
      <c r="A108" s="20"/>
      <c r="B108" s="21"/>
      <c r="D108" s="61"/>
      <c r="K108" s="61"/>
    </row>
    <row r="109" spans="1:11" s="2" customFormat="1" x14ac:dyDescent="0.25">
      <c r="A109" s="20"/>
      <c r="B109" s="21"/>
      <c r="D109" s="61"/>
      <c r="K109" s="61"/>
    </row>
    <row r="110" spans="1:11" s="2" customFormat="1" x14ac:dyDescent="0.25">
      <c r="A110" s="20"/>
      <c r="B110" s="21"/>
      <c r="D110" s="61"/>
      <c r="K110" s="61"/>
    </row>
    <row r="111" spans="1:11" s="2" customFormat="1" x14ac:dyDescent="0.25">
      <c r="A111" s="20"/>
      <c r="B111" s="21"/>
      <c r="D111" s="61"/>
      <c r="K111" s="61"/>
    </row>
    <row r="112" spans="1:11" s="2" customFormat="1" x14ac:dyDescent="0.25">
      <c r="A112" s="20"/>
      <c r="B112" s="21"/>
      <c r="D112" s="61"/>
      <c r="K112" s="61"/>
    </row>
    <row r="113" spans="1:11" s="2" customFormat="1" x14ac:dyDescent="0.25">
      <c r="A113" s="20"/>
      <c r="B113" s="21"/>
      <c r="D113" s="61"/>
      <c r="K113" s="61"/>
    </row>
    <row r="114" spans="1:11" s="2" customFormat="1" x14ac:dyDescent="0.25">
      <c r="A114" s="20"/>
      <c r="B114" s="21"/>
      <c r="D114" s="61"/>
      <c r="K114" s="61"/>
    </row>
    <row r="115" spans="1:11" s="2" customFormat="1" x14ac:dyDescent="0.25">
      <c r="A115" s="20"/>
      <c r="B115" s="21"/>
      <c r="D115" s="61"/>
      <c r="K115" s="61"/>
    </row>
    <row r="116" spans="1:11" s="2" customFormat="1" x14ac:dyDescent="0.25">
      <c r="A116" s="20"/>
      <c r="B116" s="21"/>
      <c r="D116" s="61"/>
      <c r="K116" s="61"/>
    </row>
    <row r="117" spans="1:11" s="2" customFormat="1" x14ac:dyDescent="0.25">
      <c r="A117" s="20"/>
      <c r="B117" s="21"/>
      <c r="D117" s="61"/>
      <c r="K117" s="61"/>
    </row>
    <row r="118" spans="1:11" s="2" customFormat="1" x14ac:dyDescent="0.25">
      <c r="A118" s="20"/>
      <c r="B118" s="21"/>
      <c r="D118" s="61"/>
      <c r="K118" s="61"/>
    </row>
    <row r="119" spans="1:11" s="2" customFormat="1" x14ac:dyDescent="0.25">
      <c r="A119" s="20"/>
      <c r="B119" s="21"/>
      <c r="D119" s="61"/>
      <c r="K119" s="61"/>
    </row>
    <row r="120" spans="1:11" s="2" customFormat="1" x14ac:dyDescent="0.25">
      <c r="A120" s="20"/>
      <c r="B120" s="21"/>
      <c r="D120" s="61"/>
      <c r="K120" s="61"/>
    </row>
    <row r="121" spans="1:11" s="2" customFormat="1" x14ac:dyDescent="0.25">
      <c r="A121" s="20"/>
      <c r="B121" s="21"/>
      <c r="D121" s="61"/>
      <c r="K121" s="61"/>
    </row>
    <row r="122" spans="1:11" s="2" customFormat="1" x14ac:dyDescent="0.25">
      <c r="A122" s="20"/>
      <c r="B122" s="21"/>
      <c r="D122" s="61"/>
      <c r="K122" s="61"/>
    </row>
    <row r="123" spans="1:11" s="2" customFormat="1" x14ac:dyDescent="0.25">
      <c r="A123" s="20"/>
      <c r="B123" s="21"/>
      <c r="D123" s="61"/>
      <c r="K123" s="61"/>
    </row>
    <row r="124" spans="1:11" s="2" customFormat="1" x14ac:dyDescent="0.25">
      <c r="A124" s="20"/>
      <c r="B124" s="21"/>
      <c r="D124" s="61"/>
      <c r="K124" s="61"/>
    </row>
    <row r="125" spans="1:11" s="2" customFormat="1" x14ac:dyDescent="0.25">
      <c r="A125" s="20"/>
      <c r="B125" s="21"/>
      <c r="D125" s="61"/>
      <c r="K125" s="61"/>
    </row>
    <row r="126" spans="1:11" s="2" customFormat="1" x14ac:dyDescent="0.25">
      <c r="A126" s="20"/>
      <c r="B126" s="21"/>
      <c r="D126" s="61"/>
      <c r="K126" s="61"/>
    </row>
    <row r="127" spans="1:11" s="2" customFormat="1" x14ac:dyDescent="0.25">
      <c r="A127" s="20"/>
      <c r="B127" s="21"/>
      <c r="D127" s="61"/>
      <c r="K127" s="61"/>
    </row>
    <row r="128" spans="1:11" s="2" customFormat="1" x14ac:dyDescent="0.25">
      <c r="A128" s="20"/>
      <c r="B128" s="21"/>
      <c r="D128" s="61"/>
      <c r="K128" s="61"/>
    </row>
    <row r="129" spans="1:11" s="2" customFormat="1" x14ac:dyDescent="0.25">
      <c r="A129" s="20"/>
      <c r="B129" s="21"/>
      <c r="D129" s="61"/>
      <c r="K129" s="61"/>
    </row>
    <row r="130" spans="1:11" s="2" customFormat="1" x14ac:dyDescent="0.25">
      <c r="A130" s="20"/>
      <c r="B130" s="21"/>
      <c r="D130" s="61"/>
      <c r="K130" s="61"/>
    </row>
    <row r="131" spans="1:11" s="2" customFormat="1" x14ac:dyDescent="0.25">
      <c r="A131" s="20"/>
      <c r="B131" s="21"/>
      <c r="D131" s="61"/>
      <c r="K131" s="61"/>
    </row>
    <row r="132" spans="1:11" s="2" customFormat="1" x14ac:dyDescent="0.25">
      <c r="A132" s="20"/>
      <c r="B132" s="21"/>
      <c r="D132" s="61"/>
      <c r="K132" s="61"/>
    </row>
    <row r="133" spans="1:11" s="2" customFormat="1" x14ac:dyDescent="0.25">
      <c r="A133" s="20"/>
      <c r="B133" s="21"/>
      <c r="D133" s="61"/>
      <c r="K133" s="61"/>
    </row>
    <row r="134" spans="1:11" s="2" customFormat="1" x14ac:dyDescent="0.25">
      <c r="A134" s="20"/>
      <c r="B134" s="21"/>
      <c r="D134" s="61"/>
      <c r="K134" s="61"/>
    </row>
    <row r="135" spans="1:11" s="2" customFormat="1" x14ac:dyDescent="0.25">
      <c r="A135" s="20"/>
      <c r="B135" s="21"/>
      <c r="D135" s="61"/>
      <c r="K135" s="61"/>
    </row>
    <row r="136" spans="1:11" s="2" customFormat="1" x14ac:dyDescent="0.25">
      <c r="A136" s="20"/>
      <c r="B136" s="21"/>
      <c r="D136" s="61"/>
      <c r="K136" s="61"/>
    </row>
    <row r="137" spans="1:11" s="2" customFormat="1" x14ac:dyDescent="0.25">
      <c r="A137" s="20"/>
      <c r="B137" s="21"/>
      <c r="D137" s="61"/>
      <c r="K137" s="61"/>
    </row>
    <row r="138" spans="1:11" s="2" customFormat="1" x14ac:dyDescent="0.25">
      <c r="A138" s="20"/>
      <c r="B138" s="21"/>
      <c r="D138" s="61"/>
      <c r="K138" s="61"/>
    </row>
    <row r="139" spans="1:11" s="2" customFormat="1" x14ac:dyDescent="0.25">
      <c r="A139" s="20"/>
      <c r="B139" s="21"/>
      <c r="D139" s="61"/>
      <c r="K139" s="61"/>
    </row>
    <row r="140" spans="1:11" s="2" customFormat="1" x14ac:dyDescent="0.25">
      <c r="A140" s="20"/>
      <c r="B140" s="21"/>
      <c r="D140" s="61"/>
      <c r="K140" s="61"/>
    </row>
    <row r="141" spans="1:11" s="2" customFormat="1" x14ac:dyDescent="0.25">
      <c r="A141" s="20"/>
      <c r="B141" s="21"/>
      <c r="D141" s="61"/>
      <c r="K141" s="61"/>
    </row>
    <row r="142" spans="1:11" s="2" customFormat="1" x14ac:dyDescent="0.25">
      <c r="A142" s="20"/>
      <c r="B142" s="21"/>
      <c r="D142" s="61"/>
      <c r="K142" s="61"/>
    </row>
    <row r="143" spans="1:11" s="2" customFormat="1" x14ac:dyDescent="0.25">
      <c r="A143" s="20"/>
      <c r="B143" s="21"/>
      <c r="D143" s="61"/>
      <c r="K143" s="61"/>
    </row>
    <row r="144" spans="1:11" s="2" customFormat="1" x14ac:dyDescent="0.25">
      <c r="A144" s="20"/>
      <c r="B144" s="21"/>
      <c r="D144" s="61"/>
      <c r="K144" s="61"/>
    </row>
    <row r="145" spans="1:11" s="2" customFormat="1" x14ac:dyDescent="0.25">
      <c r="A145" s="20"/>
      <c r="B145" s="21"/>
      <c r="D145" s="61"/>
      <c r="K145" s="61"/>
    </row>
    <row r="146" spans="1:11" s="2" customFormat="1" x14ac:dyDescent="0.25">
      <c r="A146" s="20"/>
      <c r="B146" s="21"/>
      <c r="D146" s="61"/>
      <c r="K146" s="61"/>
    </row>
    <row r="147" spans="1:11" s="2" customFormat="1" x14ac:dyDescent="0.25">
      <c r="A147" s="20"/>
      <c r="B147" s="21"/>
      <c r="D147" s="61"/>
      <c r="K147" s="61"/>
    </row>
    <row r="148" spans="1:11" s="2" customFormat="1" x14ac:dyDescent="0.25">
      <c r="A148" s="20"/>
      <c r="B148" s="21"/>
      <c r="D148" s="61"/>
      <c r="K148" s="61"/>
    </row>
    <row r="149" spans="1:11" s="2" customFormat="1" x14ac:dyDescent="0.25">
      <c r="A149" s="20"/>
      <c r="B149" s="21"/>
      <c r="D149" s="61"/>
      <c r="K149" s="61"/>
    </row>
    <row r="150" spans="1:11" s="2" customFormat="1" x14ac:dyDescent="0.25">
      <c r="A150" s="20"/>
      <c r="B150" s="21"/>
      <c r="D150" s="61"/>
      <c r="K150" s="61"/>
    </row>
    <row r="151" spans="1:11" s="2" customFormat="1" x14ac:dyDescent="0.25">
      <c r="A151" s="20"/>
      <c r="B151" s="21"/>
      <c r="D151" s="61"/>
      <c r="K151" s="61"/>
    </row>
    <row r="152" spans="1:11" s="2" customFormat="1" x14ac:dyDescent="0.25">
      <c r="A152" s="20"/>
      <c r="B152" s="21"/>
      <c r="D152" s="61"/>
      <c r="K152" s="61"/>
    </row>
    <row r="153" spans="1:11" s="2" customFormat="1" x14ac:dyDescent="0.25">
      <c r="A153" s="20"/>
      <c r="B153" s="21"/>
      <c r="D153" s="61"/>
      <c r="K153" s="61"/>
    </row>
    <row r="154" spans="1:11" s="2" customFormat="1" x14ac:dyDescent="0.25">
      <c r="A154" s="20"/>
      <c r="B154" s="21"/>
      <c r="D154" s="61"/>
      <c r="K154" s="61"/>
    </row>
    <row r="155" spans="1:11" s="2" customFormat="1" x14ac:dyDescent="0.25">
      <c r="A155" s="20"/>
      <c r="B155" s="21"/>
      <c r="D155" s="61"/>
      <c r="K155" s="61"/>
    </row>
    <row r="156" spans="1:11" s="2" customFormat="1" x14ac:dyDescent="0.25">
      <c r="A156" s="20"/>
      <c r="B156" s="21"/>
      <c r="D156" s="61"/>
      <c r="K156" s="61"/>
    </row>
    <row r="157" spans="1:11" s="2" customFormat="1" x14ac:dyDescent="0.25">
      <c r="A157" s="20"/>
      <c r="B157" s="21"/>
      <c r="D157" s="61"/>
      <c r="K157" s="61"/>
    </row>
    <row r="158" spans="1:11" s="2" customFormat="1" x14ac:dyDescent="0.25">
      <c r="A158" s="20"/>
      <c r="B158" s="21"/>
      <c r="D158" s="61"/>
      <c r="K158" s="61"/>
    </row>
    <row r="159" spans="1:11" s="2" customFormat="1" x14ac:dyDescent="0.25">
      <c r="A159" s="20"/>
      <c r="B159" s="21"/>
      <c r="D159" s="61"/>
      <c r="K159" s="61"/>
    </row>
    <row r="160" spans="1:11" s="2" customFormat="1" x14ac:dyDescent="0.25">
      <c r="A160" s="20"/>
      <c r="B160" s="21"/>
      <c r="D160" s="61"/>
      <c r="K160" s="61"/>
    </row>
    <row r="161" spans="1:11" s="2" customFormat="1" x14ac:dyDescent="0.25">
      <c r="A161" s="20"/>
      <c r="B161" s="21"/>
      <c r="D161" s="61"/>
      <c r="K161" s="61"/>
    </row>
    <row r="162" spans="1:11" s="2" customFormat="1" x14ac:dyDescent="0.25">
      <c r="A162" s="20"/>
      <c r="B162" s="21"/>
      <c r="D162" s="61"/>
      <c r="K162" s="61"/>
    </row>
    <row r="163" spans="1:11" s="2" customFormat="1" x14ac:dyDescent="0.25">
      <c r="A163" s="20"/>
      <c r="B163" s="21"/>
      <c r="D163" s="61"/>
      <c r="K163" s="61"/>
    </row>
    <row r="164" spans="1:11" s="2" customFormat="1" x14ac:dyDescent="0.25">
      <c r="A164" s="20"/>
      <c r="B164" s="21"/>
      <c r="D164" s="61"/>
      <c r="K164" s="61"/>
    </row>
    <row r="165" spans="1:11" s="2" customFormat="1" x14ac:dyDescent="0.25">
      <c r="A165" s="20"/>
      <c r="B165" s="21"/>
      <c r="D165" s="61"/>
      <c r="K165" s="61"/>
    </row>
    <row r="166" spans="1:11" s="2" customFormat="1" x14ac:dyDescent="0.25">
      <c r="A166" s="20"/>
      <c r="B166" s="21"/>
      <c r="D166" s="61"/>
      <c r="K166" s="61"/>
    </row>
    <row r="167" spans="1:11" s="2" customFormat="1" x14ac:dyDescent="0.25">
      <c r="A167" s="20"/>
      <c r="B167" s="21"/>
      <c r="D167" s="61"/>
      <c r="K167" s="61"/>
    </row>
    <row r="168" spans="1:11" s="2" customFormat="1" x14ac:dyDescent="0.25">
      <c r="A168" s="20"/>
      <c r="B168" s="21"/>
      <c r="D168" s="61"/>
      <c r="K168" s="61"/>
    </row>
    <row r="169" spans="1:11" s="2" customFormat="1" x14ac:dyDescent="0.25">
      <c r="A169" s="20"/>
      <c r="B169" s="21"/>
      <c r="D169" s="61"/>
      <c r="K169" s="61"/>
    </row>
    <row r="170" spans="1:11" s="2" customFormat="1" x14ac:dyDescent="0.25">
      <c r="A170" s="20"/>
      <c r="B170" s="21"/>
      <c r="D170" s="61"/>
      <c r="K170" s="61"/>
    </row>
    <row r="171" spans="1:11" s="2" customFormat="1" x14ac:dyDescent="0.25">
      <c r="A171" s="20"/>
      <c r="B171" s="21"/>
      <c r="D171" s="61"/>
      <c r="K171" s="61"/>
    </row>
    <row r="172" spans="1:11" s="2" customFormat="1" x14ac:dyDescent="0.25">
      <c r="A172" s="20"/>
      <c r="B172" s="21"/>
      <c r="D172" s="61"/>
      <c r="K172" s="61"/>
    </row>
    <row r="173" spans="1:11" s="2" customFormat="1" x14ac:dyDescent="0.25">
      <c r="A173" s="20"/>
      <c r="B173" s="21"/>
      <c r="D173" s="61"/>
      <c r="K173" s="61"/>
    </row>
    <row r="174" spans="1:11" s="2" customFormat="1" x14ac:dyDescent="0.25">
      <c r="A174" s="20"/>
      <c r="B174" s="21"/>
      <c r="D174" s="61"/>
      <c r="K174" s="61"/>
    </row>
    <row r="175" spans="1:11" s="2" customFormat="1" x14ac:dyDescent="0.25">
      <c r="A175" s="20"/>
      <c r="B175" s="21"/>
      <c r="D175" s="61"/>
      <c r="K175" s="61"/>
    </row>
    <row r="176" spans="1:11" s="2" customFormat="1" x14ac:dyDescent="0.25">
      <c r="A176" s="20"/>
      <c r="B176" s="21"/>
      <c r="D176" s="61"/>
      <c r="K176" s="61"/>
    </row>
    <row r="177" spans="1:11" s="2" customFormat="1" x14ac:dyDescent="0.25">
      <c r="A177" s="20"/>
      <c r="B177" s="21"/>
      <c r="D177" s="61"/>
      <c r="K177" s="61"/>
    </row>
    <row r="178" spans="1:11" s="2" customFormat="1" x14ac:dyDescent="0.25">
      <c r="A178" s="20"/>
      <c r="B178" s="21"/>
      <c r="D178" s="61"/>
      <c r="K178" s="61"/>
    </row>
    <row r="179" spans="1:11" s="2" customFormat="1" x14ac:dyDescent="0.25">
      <c r="A179" s="20"/>
      <c r="B179" s="21"/>
      <c r="D179" s="61"/>
      <c r="K179" s="61"/>
    </row>
    <row r="180" spans="1:11" s="2" customFormat="1" x14ac:dyDescent="0.25">
      <c r="A180" s="20"/>
      <c r="B180" s="21"/>
      <c r="D180" s="61"/>
      <c r="K180" s="61"/>
    </row>
    <row r="181" spans="1:11" s="2" customFormat="1" x14ac:dyDescent="0.25">
      <c r="A181" s="20"/>
      <c r="B181" s="21"/>
      <c r="D181" s="61"/>
      <c r="K181" s="61"/>
    </row>
    <row r="182" spans="1:11" s="2" customFormat="1" x14ac:dyDescent="0.25">
      <c r="A182" s="20"/>
      <c r="B182" s="21"/>
      <c r="D182" s="61"/>
      <c r="K182" s="61"/>
    </row>
    <row r="183" spans="1:11" s="2" customFormat="1" x14ac:dyDescent="0.25">
      <c r="A183" s="20"/>
      <c r="B183" s="21"/>
      <c r="D183" s="61"/>
      <c r="K183" s="61"/>
    </row>
    <row r="184" spans="1:11" s="2" customFormat="1" x14ac:dyDescent="0.25">
      <c r="A184" s="20"/>
      <c r="B184" s="21"/>
      <c r="D184" s="61"/>
      <c r="K184" s="61"/>
    </row>
    <row r="185" spans="1:11" s="2" customFormat="1" x14ac:dyDescent="0.25">
      <c r="A185" s="20"/>
      <c r="B185" s="21"/>
      <c r="D185" s="61"/>
      <c r="K185" s="61"/>
    </row>
    <row r="186" spans="1:11" s="2" customFormat="1" x14ac:dyDescent="0.25">
      <c r="A186" s="20"/>
      <c r="B186" s="21"/>
      <c r="D186" s="61"/>
      <c r="K186" s="61"/>
    </row>
    <row r="187" spans="1:11" s="2" customFormat="1" x14ac:dyDescent="0.25">
      <c r="A187" s="20"/>
      <c r="B187" s="21"/>
      <c r="D187" s="61"/>
      <c r="K187" s="61"/>
    </row>
    <row r="188" spans="1:11" s="2" customFormat="1" x14ac:dyDescent="0.25">
      <c r="A188" s="20"/>
      <c r="B188" s="21"/>
      <c r="D188" s="61"/>
      <c r="K188" s="61"/>
    </row>
    <row r="189" spans="1:11" s="2" customFormat="1" x14ac:dyDescent="0.25">
      <c r="A189" s="20"/>
      <c r="B189" s="21"/>
      <c r="D189" s="61"/>
      <c r="K189" s="61"/>
    </row>
    <row r="190" spans="1:11" s="2" customFormat="1" x14ac:dyDescent="0.25">
      <c r="A190" s="20"/>
      <c r="B190" s="21"/>
      <c r="D190" s="61"/>
      <c r="K190" s="61"/>
    </row>
    <row r="191" spans="1:11" s="2" customFormat="1" x14ac:dyDescent="0.25">
      <c r="A191" s="20"/>
      <c r="B191" s="21"/>
      <c r="D191" s="61"/>
      <c r="K191" s="61"/>
    </row>
    <row r="192" spans="1:11" s="2" customFormat="1" x14ac:dyDescent="0.25">
      <c r="A192" s="20"/>
      <c r="B192" s="21"/>
      <c r="D192" s="61"/>
      <c r="K192" s="61"/>
    </row>
    <row r="193" spans="1:11" s="2" customFormat="1" x14ac:dyDescent="0.25">
      <c r="A193" s="20"/>
      <c r="B193" s="21"/>
      <c r="D193" s="61"/>
      <c r="K193" s="61"/>
    </row>
    <row r="194" spans="1:11" s="2" customFormat="1" x14ac:dyDescent="0.25">
      <c r="A194" s="20"/>
      <c r="B194" s="21"/>
      <c r="D194" s="61"/>
      <c r="K194" s="61"/>
    </row>
    <row r="195" spans="1:11" s="2" customFormat="1" x14ac:dyDescent="0.25">
      <c r="A195" s="20"/>
      <c r="B195" s="21"/>
      <c r="D195" s="61"/>
      <c r="K195" s="61"/>
    </row>
    <row r="196" spans="1:11" s="2" customFormat="1" x14ac:dyDescent="0.25">
      <c r="A196" s="20"/>
      <c r="B196" s="21"/>
      <c r="D196" s="61"/>
      <c r="K196" s="61"/>
    </row>
    <row r="197" spans="1:11" s="2" customFormat="1" x14ac:dyDescent="0.25">
      <c r="A197" s="20"/>
      <c r="B197" s="21"/>
      <c r="D197" s="61"/>
      <c r="K197" s="61"/>
    </row>
    <row r="198" spans="1:11" s="2" customFormat="1" x14ac:dyDescent="0.25">
      <c r="A198" s="20"/>
      <c r="B198" s="21"/>
      <c r="D198" s="61"/>
      <c r="K198" s="61"/>
    </row>
    <row r="199" spans="1:11" s="2" customFormat="1" x14ac:dyDescent="0.25">
      <c r="A199" s="20"/>
      <c r="B199" s="21"/>
      <c r="D199" s="61"/>
      <c r="K199" s="61"/>
    </row>
    <row r="200" spans="1:11" s="2" customFormat="1" x14ac:dyDescent="0.25">
      <c r="A200" s="20"/>
      <c r="B200" s="21"/>
      <c r="D200" s="61"/>
      <c r="K200" s="61"/>
    </row>
    <row r="201" spans="1:11" s="2" customFormat="1" x14ac:dyDescent="0.25">
      <c r="A201" s="20"/>
      <c r="B201" s="21"/>
      <c r="D201" s="61"/>
      <c r="K201" s="61"/>
    </row>
    <row r="202" spans="1:11" s="2" customFormat="1" x14ac:dyDescent="0.25">
      <c r="A202" s="20"/>
      <c r="B202" s="21"/>
      <c r="D202" s="61"/>
      <c r="K202" s="61"/>
    </row>
    <row r="203" spans="1:11" s="2" customFormat="1" x14ac:dyDescent="0.25">
      <c r="A203" s="20"/>
      <c r="B203" s="21"/>
      <c r="D203" s="61"/>
      <c r="K203" s="61"/>
    </row>
    <row r="204" spans="1:11" s="2" customFormat="1" x14ac:dyDescent="0.25">
      <c r="A204" s="20"/>
      <c r="B204" s="21"/>
      <c r="D204" s="61"/>
      <c r="K204" s="61"/>
    </row>
    <row r="205" spans="1:11" s="2" customFormat="1" x14ac:dyDescent="0.25">
      <c r="A205" s="20"/>
      <c r="B205" s="21"/>
      <c r="D205" s="61"/>
      <c r="K205" s="61"/>
    </row>
    <row r="206" spans="1:11" s="2" customFormat="1" x14ac:dyDescent="0.25">
      <c r="A206" s="20"/>
      <c r="B206" s="21"/>
      <c r="D206" s="61"/>
      <c r="K206" s="61"/>
    </row>
    <row r="207" spans="1:11" s="2" customFormat="1" x14ac:dyDescent="0.25">
      <c r="A207" s="20"/>
      <c r="B207" s="21"/>
      <c r="D207" s="61"/>
      <c r="K207" s="61"/>
    </row>
    <row r="208" spans="1:11" s="2" customFormat="1" x14ac:dyDescent="0.25">
      <c r="A208" s="20"/>
      <c r="B208" s="21"/>
      <c r="D208" s="61"/>
      <c r="K208" s="61"/>
    </row>
    <row r="209" spans="1:11" s="2" customFormat="1" x14ac:dyDescent="0.25">
      <c r="A209" s="20"/>
      <c r="B209" s="21"/>
      <c r="D209" s="61"/>
      <c r="K209" s="61"/>
    </row>
    <row r="210" spans="1:11" s="2" customFormat="1" x14ac:dyDescent="0.25">
      <c r="A210" s="20"/>
      <c r="B210" s="21"/>
      <c r="D210" s="61"/>
      <c r="K210" s="61"/>
    </row>
    <row r="211" spans="1:11" s="2" customFormat="1" x14ac:dyDescent="0.25">
      <c r="A211" s="20"/>
      <c r="B211" s="21"/>
      <c r="D211" s="61"/>
      <c r="K211" s="61"/>
    </row>
    <row r="212" spans="1:11" s="2" customFormat="1" x14ac:dyDescent="0.25">
      <c r="A212" s="20"/>
      <c r="B212" s="21"/>
      <c r="D212" s="61"/>
      <c r="K212" s="61"/>
    </row>
    <row r="213" spans="1:11" s="2" customFormat="1" x14ac:dyDescent="0.25">
      <c r="A213" s="20"/>
      <c r="B213" s="21"/>
      <c r="D213" s="61"/>
      <c r="K213" s="61"/>
    </row>
    <row r="214" spans="1:11" s="2" customFormat="1" x14ac:dyDescent="0.25">
      <c r="A214" s="20"/>
      <c r="B214" s="21"/>
      <c r="D214" s="61"/>
      <c r="K214" s="61"/>
    </row>
    <row r="215" spans="1:11" s="2" customFormat="1" x14ac:dyDescent="0.25">
      <c r="A215" s="20"/>
      <c r="B215" s="21"/>
      <c r="D215" s="61"/>
      <c r="K215" s="61"/>
    </row>
    <row r="216" spans="1:11" s="2" customFormat="1" x14ac:dyDescent="0.25">
      <c r="A216" s="20"/>
      <c r="B216" s="21"/>
      <c r="D216" s="61"/>
      <c r="K216" s="61"/>
    </row>
    <row r="217" spans="1:11" s="2" customFormat="1" x14ac:dyDescent="0.25">
      <c r="A217" s="20"/>
      <c r="B217" s="21"/>
      <c r="D217" s="61"/>
      <c r="K217" s="61"/>
    </row>
    <row r="218" spans="1:11" s="2" customFormat="1" x14ac:dyDescent="0.25">
      <c r="A218" s="20"/>
      <c r="B218" s="21"/>
      <c r="D218" s="61"/>
      <c r="K218" s="61"/>
    </row>
    <row r="219" spans="1:11" s="2" customFormat="1" x14ac:dyDescent="0.25">
      <c r="A219" s="20"/>
      <c r="B219" s="21"/>
      <c r="D219" s="61"/>
      <c r="K219" s="61"/>
    </row>
    <row r="220" spans="1:11" s="2" customFormat="1" x14ac:dyDescent="0.25">
      <c r="A220" s="20"/>
      <c r="B220" s="21"/>
      <c r="D220" s="61"/>
      <c r="K220" s="61"/>
    </row>
    <row r="221" spans="1:11" s="2" customFormat="1" x14ac:dyDescent="0.25">
      <c r="A221" s="20"/>
      <c r="B221" s="21"/>
      <c r="D221" s="61"/>
      <c r="K221" s="61"/>
    </row>
    <row r="222" spans="1:11" s="2" customFormat="1" x14ac:dyDescent="0.25">
      <c r="A222" s="20"/>
      <c r="B222" s="21"/>
      <c r="D222" s="61"/>
      <c r="K222" s="61"/>
    </row>
    <row r="223" spans="1:11" s="2" customFormat="1" x14ac:dyDescent="0.25">
      <c r="A223" s="20"/>
      <c r="B223" s="21"/>
      <c r="D223" s="61"/>
      <c r="K223" s="61"/>
    </row>
    <row r="224" spans="1:11" s="2" customFormat="1" x14ac:dyDescent="0.25">
      <c r="A224" s="20"/>
      <c r="B224" s="21"/>
      <c r="D224" s="61"/>
      <c r="K224" s="61"/>
    </row>
    <row r="225" spans="1:11" s="2" customFormat="1" x14ac:dyDescent="0.25">
      <c r="A225" s="20"/>
      <c r="B225" s="21"/>
      <c r="D225" s="61"/>
      <c r="K225" s="61"/>
    </row>
    <row r="226" spans="1:11" s="2" customFormat="1" x14ac:dyDescent="0.25">
      <c r="A226" s="20"/>
      <c r="B226" s="21"/>
      <c r="D226" s="61"/>
      <c r="K226" s="61"/>
    </row>
    <row r="227" spans="1:11" s="2" customFormat="1" x14ac:dyDescent="0.25">
      <c r="A227" s="20"/>
      <c r="B227" s="21"/>
      <c r="D227" s="61"/>
      <c r="K227" s="61"/>
    </row>
    <row r="228" spans="1:11" s="2" customFormat="1" x14ac:dyDescent="0.25">
      <c r="A228" s="20"/>
      <c r="B228" s="21"/>
      <c r="D228" s="61"/>
      <c r="K228" s="61"/>
    </row>
    <row r="229" spans="1:11" s="2" customFormat="1" x14ac:dyDescent="0.25">
      <c r="A229" s="20"/>
      <c r="B229" s="21"/>
      <c r="D229" s="61"/>
      <c r="K229" s="61"/>
    </row>
    <row r="230" spans="1:11" s="2" customFormat="1" x14ac:dyDescent="0.25">
      <c r="A230" s="20"/>
      <c r="B230" s="21"/>
      <c r="D230" s="61"/>
      <c r="K230" s="61"/>
    </row>
    <row r="231" spans="1:11" s="2" customFormat="1" x14ac:dyDescent="0.25">
      <c r="A231" s="20"/>
      <c r="B231" s="21"/>
      <c r="D231" s="61"/>
      <c r="K231" s="61"/>
    </row>
    <row r="232" spans="1:11" s="2" customFormat="1" x14ac:dyDescent="0.25">
      <c r="A232" s="20"/>
      <c r="B232" s="21"/>
      <c r="D232" s="61"/>
      <c r="K232" s="61"/>
    </row>
    <row r="233" spans="1:11" s="2" customFormat="1" x14ac:dyDescent="0.25">
      <c r="A233" s="20"/>
      <c r="B233" s="21"/>
      <c r="D233" s="61"/>
      <c r="K233" s="61"/>
    </row>
    <row r="234" spans="1:11" s="2" customFormat="1" x14ac:dyDescent="0.25">
      <c r="A234" s="20"/>
      <c r="B234" s="21"/>
      <c r="D234" s="61"/>
      <c r="K234" s="61"/>
    </row>
    <row r="235" spans="1:11" s="2" customFormat="1" x14ac:dyDescent="0.25">
      <c r="A235" s="20"/>
      <c r="B235" s="21"/>
      <c r="D235" s="61"/>
      <c r="K235" s="61"/>
    </row>
    <row r="236" spans="1:11" s="2" customFormat="1" x14ac:dyDescent="0.25">
      <c r="A236" s="20"/>
      <c r="B236" s="21"/>
      <c r="D236" s="61"/>
      <c r="K236" s="61"/>
    </row>
    <row r="237" spans="1:11" s="2" customFormat="1" x14ac:dyDescent="0.25">
      <c r="A237" s="20"/>
      <c r="B237" s="21"/>
      <c r="D237" s="61"/>
      <c r="K237" s="61"/>
    </row>
    <row r="238" spans="1:11" s="2" customFormat="1" x14ac:dyDescent="0.25">
      <c r="A238" s="20"/>
      <c r="B238" s="21"/>
      <c r="D238" s="61"/>
      <c r="K238" s="61"/>
    </row>
    <row r="239" spans="1:11" s="2" customFormat="1" x14ac:dyDescent="0.25">
      <c r="A239" s="20"/>
      <c r="B239" s="21"/>
      <c r="D239" s="61"/>
      <c r="K239" s="61"/>
    </row>
    <row r="240" spans="1:11" s="2" customFormat="1" x14ac:dyDescent="0.25">
      <c r="A240" s="20"/>
      <c r="B240" s="21"/>
      <c r="D240" s="61"/>
      <c r="K240" s="61"/>
    </row>
    <row r="241" spans="1:11" s="2" customFormat="1" x14ac:dyDescent="0.25">
      <c r="A241" s="20"/>
      <c r="B241" s="21"/>
      <c r="D241" s="61"/>
      <c r="K241" s="61"/>
    </row>
    <row r="242" spans="1:11" s="2" customFormat="1" x14ac:dyDescent="0.25">
      <c r="A242" s="20"/>
      <c r="B242" s="21"/>
      <c r="D242" s="61"/>
      <c r="K242" s="61"/>
    </row>
  </sheetData>
  <sheetProtection selectLockedCells="1"/>
  <autoFilter ref="A3:K35" xr:uid="{00000000-0001-0000-0000-000000000000}"/>
  <mergeCells count="6">
    <mergeCell ref="A2:B2"/>
    <mergeCell ref="A1:C1"/>
    <mergeCell ref="E1:F1"/>
    <mergeCell ref="G31:I31"/>
    <mergeCell ref="G1:H1"/>
    <mergeCell ref="I1:J1"/>
  </mergeCells>
  <dataValidations disablePrompts="1" count="1">
    <dataValidation type="textLength" operator="lessThanOrEqual" allowBlank="1" showInputMessage="1" showErrorMessage="1" promptTitle="Tekst invoer beperkt" prompt="In deze cel kunt u maximaal 3.000 tekens invoeren." sqref="F983070:F983075 FC65566:FC65571 OY65566:OY65571 YU65566:YU65571 AIQ65566:AIQ65571 ASM65566:ASM65571 BCI65566:BCI65571 BME65566:BME65571 BWA65566:BWA65571 CFW65566:CFW65571 CPS65566:CPS65571 CZO65566:CZO65571 DJK65566:DJK65571 DTG65566:DTG65571 EDC65566:EDC65571 EMY65566:EMY65571 EWU65566:EWU65571 FGQ65566:FGQ65571 FQM65566:FQM65571 GAI65566:GAI65571 GKE65566:GKE65571 GUA65566:GUA65571 HDW65566:HDW65571 HNS65566:HNS65571 HXO65566:HXO65571 IHK65566:IHK65571 IRG65566:IRG65571 JBC65566:JBC65571 JKY65566:JKY65571 JUU65566:JUU65571 KEQ65566:KEQ65571 KOM65566:KOM65571 KYI65566:KYI65571 LIE65566:LIE65571 LSA65566:LSA65571 MBW65566:MBW65571 NZC983070:NZC983075 OIY983070:OIY983075 OSU983070:OSU983075 PCQ983070:PCQ983075 PMM983070:PMM983075 PWI983070:PWI983075 QGE983070:QGE983075 QQA983070:QQA983075 QZW983070:QZW983075 RJS983070:RJS983075 RTO983070:RTO983075 SDK983070:SDK983075 SNG983070:SNG983075 SXC983070:SXC983075 TGY983070:TGY983075 TQU983070:TQU983075 UAQ983070:UAQ983075 UKM983070:UKM983075 UUI983070:UUI983075 VEE983070:VEE983075 VOA983070:VOA983075 VXW983070:VXW983075 WHS983070:WHS983075 WRO983070:WRO983075 AIQ917534:AIQ917539 ASM917534:ASM917539 BCI917534:BCI917539 BME917534:BME917539 BWA917534:BWA917539 CFW917534:CFW917539 CPS917534:CPS917539 CZO917534:CZO917539 DJK917534:DJK917539 DTG917534:DTG917539 EDC917534:EDC917539 EMY917534:EMY917539 EWU917534:EWU917539 FGQ917534:FGQ917539 FQM917534:FQM917539 GAI917534:GAI917539 GKE917534:GKE917539 GUA917534:GUA917539 HDW917534:HDW917539 HNS917534:HNS917539 HXO917534:HXO917539 IHK917534:IHK917539 IRG917534:IRG917539 JBC917534:JBC917539 JKY917534:JKY917539 JUU917534:JUU917539 KEQ917534:KEQ917539 KOM917534:KOM917539 KYI917534:KYI917539 LIE917534:LIE917539 LSA917534:LSA917539 MBW917534:MBW917539 MLS917534:MLS917539 MVO917534:MVO917539 NFK917534:NFK917539 NPG917534:NPG917539 NZC917534:NZC917539 OIY917534:OIY917539 OSU917534:OSU917539 PCQ917534:PCQ917539 PMM917534:PMM917539 PWI917534:PWI917539 QGE917534:QGE917539 QQA917534:QQA917539 QZW917534:QZW917539 RJS917534:RJS917539 RTO917534:RTO917539 SDK917534:SDK917539 SNG917534:SNG917539 SXC917534:SXC917539 TGY917534:TGY917539 TQU917534:TQU917539 UAQ917534:UAQ917539 UKM917534:UKM917539 UUI917534:UUI917539 VEE917534:VEE917539 VOA917534:VOA917539 VXW917534:VXW917539 WHS917534:WHS917539 WRO917534:WRO917539 F851998:F852003 FC983070:FC983075 OY983070:OY983075 YU983070:YU983075 AIQ983070:AIQ983075 ASM983070:ASM983075 BCI983070:BCI983075 BME983070:BME983075 BWA983070:BWA983075 CFW983070:CFW983075 CPS983070:CPS983075 CZO983070:CZO983075 DJK983070:DJK983075 DTG983070:DTG983075 EDC983070:EDC983075 EMY983070:EMY983075 EWU983070:EWU983075 FGQ983070:FGQ983075 FQM983070:FQM983075 GAI983070:GAI983075 GKE983070:GKE983075 GUA983070:GUA983075 HDW983070:HDW983075 HNS983070:HNS983075 HXO983070:HXO983075 IHK983070:IHK983075 IRG983070:IRG983075 JBC983070:JBC983075 JKY983070:JKY983075 JUU983070:JUU983075 KEQ983070:KEQ983075 KOM983070:KOM983075 KYI983070:KYI983075 LIE983070:LIE983075 LSA983070:LSA983075 MBW983070:MBW983075 MLS983070:MLS983075 MVO983070:MVO983075 NFK983070:NFK983075 NPG983070:NPG983075 KYI786462:KYI786467 LIE786462:LIE786467 LSA786462:LSA786467 MBW786462:MBW786467 MLS786462:MLS786467 MVO786462:MVO786467 NFK786462:NFK786467 NPG786462:NPG786467 NZC786462:NZC786467 OIY786462:OIY786467 OSU786462:OSU786467 PCQ786462:PCQ786467 PMM786462:PMM786467 PWI786462:PWI786467 QGE786462:QGE786467 QQA786462:QQA786467 QZW786462:QZW786467 RJS786462:RJS786467 RTO786462:RTO786467 SDK786462:SDK786467 SNG786462:SNG786467 SXC786462:SXC786467 TGY786462:TGY786467 TQU786462:TQU786467 UAQ786462:UAQ786467 UKM786462:UKM786467 UUI786462:UUI786467 VEE786462:VEE786467 VOA786462:VOA786467 VXW786462:VXW786467 WHS786462:WHS786467 WRO786462:WRO786467 F917534:F917539 FC851998:FC852003 OY851998:OY852003 YU851998:YU852003 AIQ851998:AIQ852003 ASM851998:ASM852003 BCI851998:BCI852003 BME851998:BME852003 BWA851998:BWA852003 CFW851998:CFW852003 CPS851998:CPS852003 CZO851998:CZO852003 DJK851998:DJK852003 DTG851998:DTG852003 EDC851998:EDC852003 EMY851998:EMY852003 EWU851998:EWU852003 FGQ851998:FGQ852003 FQM851998:FQM852003 GAI851998:GAI852003 GKE851998:GKE852003 GUA851998:GUA852003 HDW851998:HDW852003 HNS851998:HNS852003 HXO851998:HXO852003 IHK851998:IHK852003 IRG851998:IRG852003 JBC851998:JBC852003 JKY851998:JKY852003 JUU851998:JUU852003 KEQ851998:KEQ852003 KOM851998:KOM852003 KYI851998:KYI852003 LIE851998:LIE852003 LSA851998:LSA852003 MBW851998:MBW852003 MLS851998:MLS852003 MVO851998:MVO852003 NFK851998:NFK852003 NPG851998:NPG852003 NZC851998:NZC852003 OIY851998:OIY852003 OSU851998:OSU852003 PCQ851998:PCQ852003 PMM851998:PMM852003 PWI851998:PWI852003 QGE851998:QGE852003 QQA851998:QQA852003 QZW851998:QZW852003 RJS851998:RJS852003 RTO851998:RTO852003 SDK851998:SDK852003 SNG851998:SNG852003 SXC851998:SXC852003 TGY851998:TGY852003 TQU851998:TQU852003 UAQ851998:UAQ852003 UKM851998:UKM852003 UUI851998:UUI852003 VEE851998:VEE852003 VOA851998:VOA852003 VXW851998:VXW852003 WHS851998:WHS852003 WRO851998:WRO852003 F720926:F720931 FC917534:FC917539 OY917534:OY917539 YU917534:YU917539 VOA655390:VOA655395 VXW655390:VXW655395 WHS655390:WHS655395 WRO655390:WRO655395 F786462:F786467 FC720926:FC720931 OY720926:OY720931 YU720926:YU720931 AIQ720926:AIQ720931 ASM720926:ASM720931 BCI720926:BCI720931 BME720926:BME720931 BWA720926:BWA720931 CFW720926:CFW720931 CPS720926:CPS720931 CZO720926:CZO720931 DJK720926:DJK720931 DTG720926:DTG720931 EDC720926:EDC720931 EMY720926:EMY720931 EWU720926:EWU720931 FGQ720926:FGQ720931 FQM720926:FQM720931 GAI720926:GAI720931 GKE720926:GKE720931 GUA720926:GUA720931 HDW720926:HDW720931 HNS720926:HNS720931 HXO720926:HXO720931 IHK720926:IHK720931 IRG720926:IRG720931 JBC720926:JBC720931 JKY720926:JKY720931 JUU720926:JUU720931 KEQ720926:KEQ720931 KOM720926:KOM720931 KYI720926:KYI720931 LIE720926:LIE720931 LSA720926:LSA720931 MBW720926:MBW720931 MLS720926:MLS720931 MVO720926:MVO720931 NFK720926:NFK720931 NPG720926:NPG720931 NZC720926:NZC720931 OIY720926:OIY720931 OSU720926:OSU720931 PCQ720926:PCQ720931 PMM720926:PMM720931 PWI720926:PWI720931 QGE720926:QGE720931 QQA720926:QQA720931 QZW720926:QZW720931 RJS720926:RJS720931 RTO720926:RTO720931 SDK720926:SDK720931 SNG720926:SNG720931 SXC720926:SXC720931 TGY720926:TGY720931 TQU720926:TQU720931 UAQ720926:UAQ720931 UKM720926:UKM720931 UUI720926:UUI720931 VEE720926:VEE720931 VOA720926:VOA720931 VXW720926:VXW720931 WHS720926:WHS720931 WRO720926:WRO720931 F655390:F655395 FC786462:FC786467 OY786462:OY786467 YU786462:YU786467 AIQ786462:AIQ786467 ASM786462:ASM786467 BCI786462:BCI786467 BME786462:BME786467 BWA786462:BWA786467 CFW786462:CFW786467 CPS786462:CPS786467 CZO786462:CZO786467 DJK786462:DJK786467 DTG786462:DTG786467 EDC786462:EDC786467 EMY786462:EMY786467 EWU786462:EWU786467 FGQ786462:FGQ786467 FQM786462:FQM786467 GAI786462:GAI786467 GKE786462:GKE786467 GUA786462:GUA786467 HDW786462:HDW786467 HNS786462:HNS786467 HXO786462:HXO786467 IHK786462:IHK786467 IRG786462:IRG786467 JBC786462:JBC786467 JKY786462:JKY786467 JUU786462:JUU786467 KEQ786462:KEQ786467 KOM786462:KOM786467 HXO589854:HXO589859 IHK589854:IHK589859 IRG589854:IRG589859 JBC589854:JBC589859 JKY589854:JKY589859 JUU589854:JUU589859 KEQ589854:KEQ589859 KOM589854:KOM589859 KYI589854:KYI589859 LIE589854:LIE589859 LSA589854:LSA589859 MBW589854:MBW589859 MLS589854:MLS589859 MVO589854:MVO589859 NFK589854:NFK589859 NPG589854:NPG589859 NZC589854:NZC589859 OIY589854:OIY589859 OSU589854:OSU589859 PCQ589854:PCQ589859 PMM589854:PMM589859 PWI589854:PWI589859 QGE589854:QGE589859 QQA589854:QQA589859 QZW589854:QZW589859 RJS589854:RJS589859 RTO589854:RTO589859 SDK589854:SDK589859 SNG589854:SNG589859 SXC589854:SXC589859 TGY589854:TGY589859 TQU589854:TQU589859 UAQ589854:UAQ589859 UKM589854:UKM589859 UUI589854:UUI589859 VEE589854:VEE589859 VOA589854:VOA589859 VXW589854:VXW589859 WHS589854:WHS589859 WRO589854:WRO589859 F524318:F524323 FC655390:FC655395 OY655390:OY655395 YU655390:YU655395 AIQ655390:AIQ655395 ASM655390:ASM655395 BCI655390:BCI655395 BME655390:BME655395 BWA655390:BWA655395 CFW655390:CFW655395 CPS655390:CPS655395 CZO655390:CZO655395 DJK655390:DJK655395 DTG655390:DTG655395 EDC655390:EDC655395 EMY655390:EMY655395 EWU655390:EWU655395 FGQ655390:FGQ655395 FQM655390:FQM655395 GAI655390:GAI655395 GKE655390:GKE655395 GUA655390:GUA655395 HDW655390:HDW655395 HNS655390:HNS655395 HXO655390:HXO655395 IHK655390:IHK655395 IRG655390:IRG655395 JBC655390:JBC655395 JKY655390:JKY655395 JUU655390:JUU655395 KEQ655390:KEQ655395 KOM655390:KOM655395 KYI655390:KYI655395 LIE655390:LIE655395 LSA655390:LSA655395 MBW655390:MBW655395 MLS655390:MLS655395 MVO655390:MVO655395 NFK655390:NFK655395 NPG655390:NPG655395 NZC655390:NZC655395 OIY655390:OIY655395 OSU655390:OSU655395 PCQ655390:PCQ655395 PMM655390:PMM655395 PWI655390:PWI655395 QGE655390:QGE655395 QQA655390:QQA655395 QZW655390:QZW655395 RJS655390:RJS655395 RTO655390:RTO655395 SDK655390:SDK655395 SNG655390:SNG655395 SXC655390:SXC655395 TGY655390:TGY655395 TQU655390:TQU655395 UAQ655390:UAQ655395 UKM655390:UKM655395 UUI655390:UUI655395 VEE655390:VEE655395 SNG458782:SNG458787 SXC458782:SXC458787 TGY458782:TGY458787 TQU458782:TQU458787 UAQ458782:UAQ458787 UKM458782:UKM458787 UUI458782:UUI458787 VEE458782:VEE458787 VOA458782:VOA458787 VXW458782:VXW458787 WHS458782:WHS458787 WRO458782:WRO458787 F589854:F589859 FC524318:FC524323 OY524318:OY524323 YU524318:YU524323 AIQ524318:AIQ524323 ASM524318:ASM524323 BCI524318:BCI524323 BME524318:BME524323 BWA524318:BWA524323 CFW524318:CFW524323 CPS524318:CPS524323 CZO524318:CZO524323 DJK524318:DJK524323 DTG524318:DTG524323 EDC524318:EDC524323 EMY524318:EMY524323 EWU524318:EWU524323 FGQ524318:FGQ524323 FQM524318:FQM524323 GAI524318:GAI524323 GKE524318:GKE524323 GUA524318:GUA524323 HDW524318:HDW524323 HNS524318:HNS524323 HXO524318:HXO524323 IHK524318:IHK524323 IRG524318:IRG524323 JBC524318:JBC524323 JKY524318:JKY524323 JUU524318:JUU524323 KEQ524318:KEQ524323 KOM524318:KOM524323 KYI524318:KYI524323 LIE524318:LIE524323 LSA524318:LSA524323 MBW524318:MBW524323 MLS524318:MLS524323 MVO524318:MVO524323 NFK524318:NFK524323 NPG524318:NPG524323 NZC524318:NZC524323 OIY524318:OIY524323 OSU524318:OSU524323 PCQ524318:PCQ524323 PMM524318:PMM524323 PWI524318:PWI524323 QGE524318:QGE524323 QQA524318:QQA524323 QZW524318:QZW524323 RJS524318:RJS524323 RTO524318:RTO524323 SDK524318:SDK524323 SNG524318:SNG524323 SXC524318:SXC524323 TGY524318:TGY524323 TQU524318:TQU524323 UAQ524318:UAQ524323 UKM524318:UKM524323 UUI524318:UUI524323 VEE524318:VEE524323 VOA524318:VOA524323 VXW524318:VXW524323 WHS524318:WHS524323 WRO524318:WRO524323 F458782:F458787 FC589854:FC589859 OY589854:OY589859 YU589854:YU589859 AIQ589854:AIQ589859 ASM589854:ASM589859 BCI589854:BCI589859 BME589854:BME589859 BWA589854:BWA589859 CFW589854:CFW589859 CPS589854:CPS589859 CZO589854:CZO589859 DJK589854:DJK589859 DTG589854:DTG589859 EDC589854:EDC589859 EMY589854:EMY589859 EWU589854:EWU589859 FGQ589854:FGQ589859 FQM589854:FQM589859 GAI589854:GAI589859 GKE589854:GKE589859 GUA589854:GUA589859 HDW589854:HDW589859 HNS589854:HNS589859 EWU393246:EWU393251 FGQ393246:FGQ393251 FQM393246:FQM393251 GAI393246:GAI393251 GKE393246:GKE393251 GUA393246:GUA393251 HDW393246:HDW393251 HNS393246:HNS393251 HXO393246:HXO393251 IHK393246:IHK393251 IRG393246:IRG393251 JBC393246:JBC393251 JKY393246:JKY393251 JUU393246:JUU393251 KEQ393246:KEQ393251 KOM393246:KOM393251 KYI393246:KYI393251 LIE393246:LIE393251 LSA393246:LSA393251 MBW393246:MBW393251 MLS393246:MLS393251 MVO393246:MVO393251 NFK393246:NFK393251 NPG393246:NPG393251 NZC393246:NZC393251 OIY393246:OIY393251 OSU393246:OSU393251 PCQ393246:PCQ393251 PMM393246:PMM393251 PWI393246:PWI393251 QGE393246:QGE393251 QQA393246:QQA393251 QZW393246:QZW393251 RJS393246:RJS393251 RTO393246:RTO393251 SDK393246:SDK393251 SNG393246:SNG393251 SXC393246:SXC393251 TGY393246:TGY393251 TQU393246:TQU393251 UAQ393246:UAQ393251 UKM393246:UKM393251 UUI393246:UUI393251 VEE393246:VEE393251 VOA393246:VOA393251 VXW393246:VXW393251 WHS393246:WHS393251 WRO393246:WRO393251 F327710:F327715 FC458782:FC458787 OY458782:OY458787 YU458782:YU458787 AIQ458782:AIQ458787 ASM458782:ASM458787 BCI458782:BCI458787 BME458782:BME458787 BWA458782:BWA458787 CFW458782:CFW458787 CPS458782:CPS458787 CZO458782:CZO458787 DJK458782:DJK458787 DTG458782:DTG458787 EDC458782:EDC458787 EMY458782:EMY458787 EWU458782:EWU458787 FGQ458782:FGQ458787 FQM458782:FQM458787 GAI458782:GAI458787 GKE458782:GKE458787 GUA458782:GUA458787 HDW458782:HDW458787 HNS458782:HNS458787 HXO458782:HXO458787 IHK458782:IHK458787 IRG458782:IRG458787 JBC458782:JBC458787 JKY458782:JKY458787 JUU458782:JUU458787 KEQ458782:KEQ458787 KOM458782:KOM458787 KYI458782:KYI458787 LIE458782:LIE458787 LSA458782:LSA458787 MBW458782:MBW458787 MLS458782:MLS458787 MVO458782:MVO458787 NFK458782:NFK458787 NPG458782:NPG458787 NZC458782:NZC458787 OIY458782:OIY458787 OSU458782:OSU458787 PCQ458782:PCQ458787 PMM458782:PMM458787 PWI458782:PWI458787 QGE458782:QGE458787 QQA458782:QQA458787 QZW458782:QZW458787 RJS458782:RJS458787 RTO458782:RTO458787 SDK458782:SDK458787 PMM262174:PMM262179 PWI262174:PWI262179 QGE262174:QGE262179 QQA262174:QQA262179 QZW262174:QZW262179 RJS262174:RJS262179 RTO262174:RTO262179 SDK262174:SDK262179 SNG262174:SNG262179 SXC262174:SXC262179 TGY262174:TGY262179 TQU262174:TQU262179 UAQ262174:UAQ262179 UKM262174:UKM262179 UUI262174:UUI262179 VEE262174:VEE262179 VOA262174:VOA262179 VXW262174:VXW262179 WHS262174:WHS262179 WRO262174:WRO262179 F393246:F393251 FC327710:FC327715 OY327710:OY327715 YU327710:YU327715 AIQ327710:AIQ327715 ASM327710:ASM327715 BCI327710:BCI327715 BME327710:BME327715 BWA327710:BWA327715 CFW327710:CFW327715 CPS327710:CPS327715 CZO327710:CZO327715 DJK327710:DJK327715 DTG327710:DTG327715 EDC327710:EDC327715 EMY327710:EMY327715 EWU327710:EWU327715 FGQ327710:FGQ327715 FQM327710:FQM327715 GAI327710:GAI327715 GKE327710:GKE327715 GUA327710:GUA327715 HDW327710:HDW327715 HNS327710:HNS327715 HXO327710:HXO327715 IHK327710:IHK327715 IRG327710:IRG327715 JBC327710:JBC327715 JKY327710:JKY327715 JUU327710:JUU327715 KEQ327710:KEQ327715 KOM327710:KOM327715 KYI327710:KYI327715 LIE327710:LIE327715 LSA327710:LSA327715 MBW327710:MBW327715 MLS327710:MLS327715 MVO327710:MVO327715 NFK327710:NFK327715 NPG327710:NPG327715 NZC327710:NZC327715 OIY327710:OIY327715 OSU327710:OSU327715 PCQ327710:PCQ327715 PMM327710:PMM327715 PWI327710:PWI327715 QGE327710:QGE327715 QQA327710:QQA327715 QZW327710:QZW327715 RJS327710:RJS327715 RTO327710:RTO327715 SDK327710:SDK327715 SNG327710:SNG327715 SXC327710:SXC327715 TGY327710:TGY327715 TQU327710:TQU327715 UAQ327710:UAQ327715 UKM327710:UKM327715 UUI327710:UUI327715 VEE327710:VEE327715 VOA327710:VOA327715 VXW327710:VXW327715 WHS327710:WHS327715 WRO327710:WRO327715 F262174:F262179 FC393246:FC393251 OY393246:OY393251 YU393246:YU393251 AIQ393246:AIQ393251 ASM393246:ASM393251 BCI393246:BCI393251 BME393246:BME393251 BWA393246:BWA393251 CFW393246:CFW393251 CPS393246:CPS393251 CZO393246:CZO393251 DJK393246:DJK393251 DTG393246:DTG393251 EDC393246:EDC393251 EMY393246:EMY393251 BWA196638:BWA196643 CFW196638:CFW196643 CPS196638:CPS196643 CZO196638:CZO196643 DJK196638:DJK196643 DTG196638:DTG196643 EDC196638:EDC196643 EMY196638:EMY196643 EWU196638:EWU196643 FGQ196638:FGQ196643 FQM196638:FQM196643 GAI196638:GAI196643 GKE196638:GKE196643 GUA196638:GUA196643 HDW196638:HDW196643 HNS196638:HNS196643 HXO196638:HXO196643 IHK196638:IHK196643 IRG196638:IRG196643 JBC196638:JBC196643 JKY196638:JKY196643 JUU196638:JUU196643 KEQ196638:KEQ196643 KOM196638:KOM196643 KYI196638:KYI196643 LIE196638:LIE196643 LSA196638:LSA196643 MBW196638:MBW196643 MLS196638:MLS196643 MVO196638:MVO196643 NFK196638:NFK196643 NPG196638:NPG196643 NZC196638:NZC196643 OIY196638:OIY196643 OSU196638:OSU196643 PCQ196638:PCQ196643 PMM196638:PMM196643 PWI196638:PWI196643 QGE196638:QGE196643 QQA196638:QQA196643 QZW196638:QZW196643 RJS196638:RJS196643 RTO196638:RTO196643 SDK196638:SDK196643 SNG196638:SNG196643 SXC196638:SXC196643 TGY196638:TGY196643 TQU196638:TQU196643 UAQ196638:UAQ196643 UKM196638:UKM196643 UUI196638:UUI196643 VEE196638:VEE196643 VOA196638:VOA196643 VXW196638:VXW196643 WHS196638:WHS196643 WRO196638:WRO196643 F131102:F131107 FC262174:FC262179 OY262174:OY262179 YU262174:YU262179 AIQ262174:AIQ262179 ASM262174:ASM262179 BCI262174:BCI262179 BME262174:BME262179 BWA262174:BWA262179 CFW262174:CFW262179 CPS262174:CPS262179 CZO262174:CZO262179 DJK262174:DJK262179 DTG262174:DTG262179 EDC262174:EDC262179 EMY262174:EMY262179 EWU262174:EWU262179 FGQ262174:FGQ262179 FQM262174:FQM262179 GAI262174:GAI262179 GKE262174:GKE262179 GUA262174:GUA262179 HDW262174:HDW262179 HNS262174:HNS262179 HXO262174:HXO262179 IHK262174:IHK262179 IRG262174:IRG262179 JBC262174:JBC262179 JKY262174:JKY262179 JUU262174:JUU262179 KEQ262174:KEQ262179 KOM262174:KOM262179 KYI262174:KYI262179 LIE262174:LIE262179 LSA262174:LSA262179 MBW262174:MBW262179 MLS262174:MLS262179 MVO262174:MVO262179 NFK262174:NFK262179 NPG262174:NPG262179 NZC262174:NZC262179 OIY262174:OIY262179 OSU262174:OSU262179 PCQ262174:PCQ262179 MLS65566:MLS65571 MVO65566:MVO65571 NFK65566:NFK65571 NPG65566:NPG65571 NZC65566:NZC65571 OIY65566:OIY65571 OSU65566:OSU65571 PCQ65566:PCQ65571 PMM65566:PMM65571 PWI65566:PWI65571 QGE65566:QGE65571 QQA65566:QQA65571 QZW65566:QZW65571 RJS65566:RJS65571 RTO65566:RTO65571 SDK65566:SDK65571 SNG65566:SNG65571 SXC65566:SXC65571 TGY65566:TGY65571 TQU65566:TQU65571 UAQ65566:UAQ65571 UKM65566:UKM65571 UUI65566:UUI65571 VEE65566:VEE65571 VOA65566:VOA65571 VXW65566:VXW65571 WHS65566:WHS65571 WRO65566:WRO65571 F196638:F196643 FC131102:FC131107 OY131102:OY131107 YU131102:YU131107 AIQ131102:AIQ131107 ASM131102:ASM131107 BCI131102:BCI131107 BME131102:BME131107 BWA131102:BWA131107 CFW131102:CFW131107 CPS131102:CPS131107 CZO131102:CZO131107 DJK131102:DJK131107 DTG131102:DTG131107 EDC131102:EDC131107 EMY131102:EMY131107 EWU131102:EWU131107 FGQ131102:FGQ131107 FQM131102:FQM131107 GAI131102:GAI131107 GKE131102:GKE131107 GUA131102:GUA131107 HDW131102:HDW131107 HNS131102:HNS131107 HXO131102:HXO131107 IHK131102:IHK131107 IRG131102:IRG131107 JBC131102:JBC131107 JKY131102:JKY131107 JUU131102:JUU131107 KEQ131102:KEQ131107 KOM131102:KOM131107 KYI131102:KYI131107 LIE131102:LIE131107 LSA131102:LSA131107 MBW131102:MBW131107 MLS131102:MLS131107 MVO131102:MVO131107 NFK131102:NFK131107 NPG131102:NPG131107 NZC131102:NZC131107 OIY131102:OIY131107 OSU131102:OSU131107 PCQ131102:PCQ131107 PMM131102:PMM131107 PWI131102:PWI131107 QGE131102:QGE131107 QQA131102:QQA131107 QZW131102:QZW131107 RJS131102:RJS131107 RTO131102:RTO131107 SDK131102:SDK131107 SNG131102:SNG131107 SXC131102:SXC131107 TGY131102:TGY131107 TQU131102:TQU131107 UAQ131102:UAQ131107 UKM131102:UKM131107 UUI131102:UUI131107 VEE131102:VEE131107 VOA131102:VOA131107 VXW131102:VXW131107 WHS131102:WHS131107 WRO131102:WRO131107 BME196638:BME196643 FC196638:FC196643 OY196638:OY196643 YU196638:YU196643 AIQ196638:AIQ196643 ASM196638:ASM196643 BCI196638:BCI196643 F65566:F65571" xr:uid="{00000000-0002-0000-0000-000000000000}">
      <formula1>3000</formula1>
    </dataValidation>
  </dataValidations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3036A9-C17B-496E-B12B-FB4825B31A8B}">
  <ds:schemaRefs>
    <ds:schemaRef ds:uri="05157366-404f-442c-b92f-6cb07f261d32"/>
    <ds:schemaRef ds:uri="http://purl.org/dc/elements/1.1/"/>
    <ds:schemaRef ds:uri="http://schemas.openxmlformats.org/package/2006/metadata/core-properties"/>
    <ds:schemaRef ds:uri="697731f7-1580-44f8-92d1-854643cf7987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9975E5-ECF3-4B37-8838-D9D40BF2C2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9D35B7-404A-45D2-B618-E17959ACB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2019-02-28T09:36:21Z</dcterms:created>
  <dcterms:modified xsi:type="dcterms:W3CDTF">2025-04-09T10:21:08Z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