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Publiek/Gedeelde documenten/Leveringen en Diensten/01. Projecten (work in progress)/GGD regio Utrecht/2025 EA Kantoormeubilair/Documenten 05-06-25/Versie 050625/050625 Documenten akkoord GGDrU/Documenten publicatie/"/>
    </mc:Choice>
  </mc:AlternateContent>
  <xr:revisionPtr revIDLastSave="1713" documentId="11_CA10D7C57A48B3C904D2F2365EA83957DDDC8F3F" xr6:coauthVersionLast="47" xr6:coauthVersionMax="47" xr10:uidLastSave="{3330E123-6ED0-4422-BC5A-EDE8063D5BC4}"/>
  <bookViews>
    <workbookView xWindow="-120" yWindow="-120" windowWidth="29040" windowHeight="17520" xr2:uid="{00000000-000D-0000-FFFF-FFFF00000000}"/>
  </bookViews>
  <sheets>
    <sheet name="Kantoormeubilair, huu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" l="1"/>
  <c r="K51" i="1"/>
  <c r="K40" i="1"/>
  <c r="K41" i="1"/>
  <c r="K46" i="1"/>
  <c r="K22" i="1"/>
  <c r="K23" i="1"/>
  <c r="K24" i="1"/>
  <c r="K25" i="1"/>
  <c r="K26" i="1"/>
  <c r="K27" i="1"/>
  <c r="K28" i="1"/>
  <c r="K29" i="1"/>
  <c r="K30" i="1"/>
  <c r="K31" i="1"/>
  <c r="K21" i="1"/>
  <c r="F45" i="1"/>
  <c r="K45" i="1" s="1"/>
  <c r="F44" i="1"/>
  <c r="K44" i="1" s="1"/>
  <c r="F43" i="1"/>
  <c r="K43" i="1" s="1"/>
  <c r="F42" i="1"/>
  <c r="K42" i="1" s="1"/>
  <c r="F39" i="1"/>
  <c r="K39" i="1" s="1"/>
  <c r="F38" i="1"/>
  <c r="K38" i="1" s="1"/>
  <c r="F37" i="1"/>
  <c r="K37" i="1" s="1"/>
  <c r="F36" i="1"/>
  <c r="K36" i="1" s="1"/>
  <c r="K53" i="1" l="1"/>
  <c r="K32" i="1"/>
  <c r="K47" i="1"/>
  <c r="K55" i="1" l="1"/>
</calcChain>
</file>

<file path=xl/sharedStrings.xml><?xml version="1.0" encoding="utf-8"?>
<sst xmlns="http://schemas.openxmlformats.org/spreadsheetml/2006/main" count="97" uniqueCount="68">
  <si>
    <t>Bijlage 3.B  Prijzenblad kantoormeubilair, huur (perceel 2)</t>
  </si>
  <si>
    <t>Belangrijk:</t>
  </si>
  <si>
    <t xml:space="preserve">1. Het artikelnummer in kolom A refereert aan het artikelnummer uit eis 7.63 van het PvE (bijlage 4.A)  </t>
  </si>
  <si>
    <t xml:space="preserve">    met bijbehorende specificaties. Kolom E bevat slechts een deel van de omschrijving / specificaties. </t>
  </si>
  <si>
    <t xml:space="preserve">    De volledige omschrijving kunt u lezen in eis 7.63 bij het desbetreffende artikelnummer. </t>
  </si>
  <si>
    <t xml:space="preserve">2.  De door u aangeboden artikelen in kolom C en D voldoen aan de specificaties uit het PvE. </t>
  </si>
  <si>
    <t xml:space="preserve">3. Alle aangeboden prijzen zijn ´All-in´, inclusief alle bijkomende kosten. </t>
  </si>
  <si>
    <t xml:space="preserve">4. Inschrijver vult alleen de gele cellen in en brengt geen wijzigingen aan op het prijzenblad. </t>
  </si>
  <si>
    <t xml:space="preserve">5. Aan de in kolom F genoemde aantallen, kunnen inschrijvers geen rechten ontlenen. </t>
  </si>
  <si>
    <t>Naam Inschrijver</t>
  </si>
  <si>
    <t>Naam rechtsgeldige ondertekenaar</t>
  </si>
  <si>
    <t>Functie</t>
  </si>
  <si>
    <t>Datum ondertekening</t>
  </si>
  <si>
    <t>Handtekening</t>
  </si>
  <si>
    <t xml:space="preserve"> Huur tot een maand   </t>
  </si>
  <si>
    <t>PvE artikelnr</t>
  </si>
  <si>
    <t>Product</t>
  </si>
  <si>
    <t>Merk</t>
  </si>
  <si>
    <t>Type</t>
  </si>
  <si>
    <t>Omschrijving, specificatie volgens PvE</t>
  </si>
  <si>
    <t>Fictief aantal (stuks)</t>
  </si>
  <si>
    <t>Huur per stuk 1-3 dagen</t>
  </si>
  <si>
    <t>Huur per stuk     1-7 dagen</t>
  </si>
  <si>
    <t>Huur per stuk 1-14 dagen</t>
  </si>
  <si>
    <t>Huur per stuk 1-31 dagen</t>
  </si>
  <si>
    <r>
      <rPr>
        <b/>
        <sz val="11"/>
        <color rgb="FF000000"/>
        <rFont val="Aptos Narrow"/>
        <family val="2"/>
        <scheme val="minor"/>
      </rPr>
      <t xml:space="preserve">Subtotaal, voor 7 jaar </t>
    </r>
    <r>
      <rPr>
        <b/>
        <sz val="9"/>
        <color rgb="FF000000"/>
        <rFont val="Aptos Narrow"/>
        <family val="2"/>
        <scheme val="minor"/>
      </rPr>
      <t>(maximale looptijd incl. optionele verlengingen)</t>
    </r>
  </si>
  <si>
    <t>Stoel A</t>
  </si>
  <si>
    <t>Verrijdbare, in hoogte verstelbare kruk met rugleuning</t>
  </si>
  <si>
    <t>Stoel B</t>
  </si>
  <si>
    <t>Met armleggers</t>
  </si>
  <si>
    <t>Stoel C</t>
  </si>
  <si>
    <t>Zonder armleggers</t>
  </si>
  <si>
    <t>Bureaustoel</t>
  </si>
  <si>
    <t>Synchroonmechanisme</t>
  </si>
  <si>
    <t>Zadelkruk</t>
  </si>
  <si>
    <t>Verrijdbaar</t>
  </si>
  <si>
    <t>Klaptstoel</t>
  </si>
  <si>
    <t>Op-/ inklapbaar</t>
  </si>
  <si>
    <t>Tafel A</t>
  </si>
  <si>
    <t>160 x 80 cm</t>
  </si>
  <si>
    <t>Tafel B</t>
  </si>
  <si>
    <t>180 x 80 cm</t>
  </si>
  <si>
    <t>Tafel C</t>
  </si>
  <si>
    <t>120 x 80 cm</t>
  </si>
  <si>
    <t>Klaptafel</t>
  </si>
  <si>
    <t>160 x 80 cm, blad verticaal inklapbaar</t>
  </si>
  <si>
    <t>Inklapbare tafel</t>
  </si>
  <si>
    <t>160 x 80 cm, blad en poten inklapbaar</t>
  </si>
  <si>
    <t>Totaal prijs huur tot een maand</t>
  </si>
  <si>
    <t xml:space="preserve">Huur vanaf een maand </t>
  </si>
  <si>
    <t>Huur 1-3 maanden</t>
  </si>
  <si>
    <t>Huur 3-6 maand</t>
  </si>
  <si>
    <t>Huur 6 maand - 1 jaar</t>
  </si>
  <si>
    <t>Huur 1 jaar +</t>
  </si>
  <si>
    <t>Totaal prijs huur vanaf een maand</t>
  </si>
  <si>
    <t xml:space="preserve">                                 Toeslag bezorg- en afhaaltijden</t>
  </si>
  <si>
    <t xml:space="preserve">Tijd </t>
  </si>
  <si>
    <t>Aantal keer</t>
  </si>
  <si>
    <t>Prijs per keer</t>
  </si>
  <si>
    <r>
      <rPr>
        <b/>
        <sz val="11"/>
        <color rgb="FF000000"/>
        <rFont val="Aptos Narrow"/>
        <family val="2"/>
        <scheme val="minor"/>
      </rPr>
      <t xml:space="preserve">Subtotaal voor 7 jaar </t>
    </r>
    <r>
      <rPr>
        <b/>
        <sz val="9"/>
        <color rgb="FF000000"/>
        <rFont val="Aptos Narrow"/>
        <family val="2"/>
        <scheme val="minor"/>
      </rPr>
      <t>(maximale looptijd incl. optionele verlengingen)</t>
    </r>
  </si>
  <si>
    <t>18:00-22:00 uur</t>
  </si>
  <si>
    <t>07:00 - 08:00 uur</t>
  </si>
  <si>
    <t>Totaal prijs toeslag bezorg- en afhaaltijden</t>
  </si>
  <si>
    <t>Overig, weegt niet mee bij de beoordeling prijs</t>
  </si>
  <si>
    <t>Opties</t>
  </si>
  <si>
    <t>Uurtarief</t>
  </si>
  <si>
    <t>Personele inzet op locatie</t>
  </si>
  <si>
    <t>Totale, inschrijfprijs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</si>
</sst>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8">
    <font>
      <sz val="11"/>
      <color theme="1"/>
      <name val="Aptos Narrow"/>
      <family val="2"/>
      <scheme val="minor"/>
    </font>
    <font>
      <b/>
      <sz val="18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4"/>
      <color theme="1"/>
      <name val="Verdana  "/>
    </font>
    <font>
      <sz val="9"/>
      <color theme="1"/>
      <name val="Verdana"/>
      <family val="2"/>
    </font>
    <font>
      <b/>
      <sz val="10"/>
      <color rgb="FF000000"/>
      <name val="Verdana   "/>
    </font>
    <font>
      <sz val="10"/>
      <color theme="4" tint="-0.499984740745262"/>
      <name val="Verdan  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horizontal="center" vertical="center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64" fontId="0" fillId="2" borderId="0" xfId="0" applyNumberFormat="1" applyFill="1"/>
    <xf numFmtId="0" fontId="8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0" fillId="2" borderId="0" xfId="0" applyFont="1" applyFill="1"/>
    <xf numFmtId="0" fontId="0" fillId="2" borderId="1" xfId="0" applyFill="1" applyBorder="1" applyAlignment="1">
      <alignment vertical="center"/>
    </xf>
    <xf numFmtId="0" fontId="0" fillId="2" borderId="3" xfId="0" applyFill="1" applyBorder="1"/>
    <xf numFmtId="0" fontId="0" fillId="2" borderId="8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top"/>
    </xf>
    <xf numFmtId="0" fontId="0" fillId="2" borderId="13" xfId="0" applyFill="1" applyBorder="1"/>
    <xf numFmtId="164" fontId="0" fillId="2" borderId="14" xfId="0" applyNumberFormat="1" applyFill="1" applyBorder="1"/>
    <xf numFmtId="164" fontId="0" fillId="2" borderId="14" xfId="0" applyNumberForma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0" fillId="3" borderId="9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4" xfId="0" applyFill="1" applyBorder="1"/>
    <xf numFmtId="164" fontId="3" fillId="2" borderId="0" xfId="0" applyNumberFormat="1" applyFont="1" applyFill="1" applyAlignment="1">
      <alignment horizontal="center" vertical="center"/>
    </xf>
    <xf numFmtId="0" fontId="0" fillId="2" borderId="10" xfId="0" applyFill="1" applyBorder="1"/>
    <xf numFmtId="0" fontId="0" fillId="0" borderId="0" xfId="0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4" fillId="2" borderId="11" xfId="0" applyFont="1" applyFill="1" applyBorder="1"/>
    <xf numFmtId="0" fontId="2" fillId="2" borderId="4" xfId="0" applyFont="1" applyFill="1" applyBorder="1"/>
    <xf numFmtId="0" fontId="2" fillId="2" borderId="12" xfId="0" applyFont="1" applyFill="1" applyBorder="1"/>
    <xf numFmtId="0" fontId="15" fillId="2" borderId="6" xfId="0" applyFont="1" applyFill="1" applyBorder="1"/>
    <xf numFmtId="0" fontId="15" fillId="2" borderId="0" xfId="0" applyFont="1" applyFill="1"/>
    <xf numFmtId="0" fontId="15" fillId="2" borderId="10" xfId="0" applyFont="1" applyFill="1" applyBorder="1"/>
    <xf numFmtId="0" fontId="15" fillId="2" borderId="15" xfId="0" applyFont="1" applyFill="1" applyBorder="1"/>
    <xf numFmtId="0" fontId="15" fillId="2" borderId="16" xfId="0" applyFont="1" applyFill="1" applyBorder="1"/>
    <xf numFmtId="0" fontId="15" fillId="2" borderId="17" xfId="0" applyFont="1" applyFill="1" applyBorder="1"/>
    <xf numFmtId="0" fontId="16" fillId="4" borderId="2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9" xfId="0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/>
    <xf numFmtId="0" fontId="3" fillId="4" borderId="11" xfId="0" applyFont="1" applyFill="1" applyBorder="1" applyAlignment="1">
      <alignment horizontal="left" vertical="top"/>
    </xf>
    <xf numFmtId="0" fontId="0" fillId="4" borderId="4" xfId="0" applyFill="1" applyBorder="1"/>
    <xf numFmtId="0" fontId="3" fillId="4" borderId="12" xfId="0" applyFont="1" applyFill="1" applyBorder="1"/>
    <xf numFmtId="0" fontId="0" fillId="4" borderId="6" xfId="0" applyFill="1" applyBorder="1"/>
    <xf numFmtId="0" fontId="0" fillId="4" borderId="0" xfId="0" applyFill="1"/>
    <xf numFmtId="0" fontId="0" fillId="4" borderId="10" xfId="0" applyFill="1" applyBorder="1"/>
    <xf numFmtId="0" fontId="3" fillId="4" borderId="9" xfId="0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11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4" fillId="3" borderId="2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17" fillId="5" borderId="2" xfId="0" applyFont="1" applyFill="1" applyBorder="1" applyAlignment="1" applyProtection="1">
      <alignment horizontal="left" vertical="center" wrapText="1"/>
      <protection locked="0"/>
    </xf>
    <xf numFmtId="0" fontId="17" fillId="5" borderId="9" xfId="0" applyFont="1" applyFill="1" applyBorder="1" applyAlignment="1" applyProtection="1">
      <alignment horizontal="left" vertical="center" wrapText="1"/>
      <protection locked="0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wrapText="1"/>
      <protection locked="0"/>
    </xf>
    <xf numFmtId="164" fontId="0" fillId="5" borderId="1" xfId="0" applyNumberFormat="1" applyFill="1" applyBorder="1" applyAlignment="1" applyProtection="1">
      <alignment horizontal="center" vertical="center"/>
      <protection locked="0"/>
    </xf>
    <xf numFmtId="164" fontId="0" fillId="5" borderId="14" xfId="0" applyNumberFormat="1" applyFill="1" applyBorder="1" applyAlignment="1" applyProtection="1">
      <alignment horizontal="center" vertical="center"/>
      <protection locked="0"/>
    </xf>
    <xf numFmtId="164" fontId="0" fillId="5" borderId="1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0" fontId="0" fillId="5" borderId="14" xfId="0" applyFill="1" applyBorder="1" applyProtection="1"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5" borderId="13" xfId="0" applyNumberForma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4"/>
  <sheetViews>
    <sheetView tabSelected="1" zoomScale="115" zoomScaleNormal="115" workbookViewId="0">
      <selection activeCell="C8" sqref="C8"/>
    </sheetView>
  </sheetViews>
  <sheetFormatPr defaultRowHeight="15"/>
  <cols>
    <col min="1" max="1" width="21.5703125" customWidth="1"/>
    <col min="2" max="2" width="26.28515625" customWidth="1"/>
    <col min="3" max="3" width="28.140625" customWidth="1"/>
    <col min="4" max="4" width="21.85546875" customWidth="1"/>
    <col min="5" max="5" width="39" customWidth="1"/>
    <col min="6" max="6" width="14.85546875" customWidth="1"/>
    <col min="7" max="7" width="13.140625" customWidth="1"/>
    <col min="8" max="8" width="14.85546875" customWidth="1"/>
    <col min="9" max="9" width="12.7109375" customWidth="1"/>
    <col min="10" max="10" width="11.42578125" customWidth="1"/>
    <col min="11" max="11" width="25.1406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2.5">
      <c r="A2" s="33" t="s">
        <v>0</v>
      </c>
      <c r="B2" s="33"/>
      <c r="C2" s="33"/>
      <c r="D2" s="33"/>
      <c r="E2" s="3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2.5">
      <c r="A3" s="33"/>
      <c r="B3" s="33"/>
      <c r="C3" s="33"/>
      <c r="D3" s="33"/>
      <c r="E3" s="3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8">
      <c r="A4" s="34" t="s">
        <v>1</v>
      </c>
      <c r="B4" s="35"/>
      <c r="C4" s="35"/>
      <c r="D4" s="36"/>
      <c r="E4" s="5"/>
      <c r="F4" s="1"/>
      <c r="G4" s="1"/>
      <c r="I4" s="1"/>
      <c r="J4" s="1"/>
      <c r="K4" s="1"/>
      <c r="L4" s="1"/>
      <c r="M4" s="1"/>
      <c r="N4" s="1"/>
      <c r="O4" s="1"/>
      <c r="P4" s="1"/>
      <c r="Q4" s="1"/>
    </row>
    <row r="5" spans="1:17" ht="22.5">
      <c r="A5" s="37" t="s">
        <v>2</v>
      </c>
      <c r="B5" s="38"/>
      <c r="C5" s="38"/>
      <c r="D5" s="39"/>
      <c r="E5" s="3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2.5">
      <c r="A6" s="37" t="s">
        <v>3</v>
      </c>
      <c r="B6" s="38"/>
      <c r="C6" s="38"/>
      <c r="D6" s="39"/>
      <c r="E6" s="3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2.5">
      <c r="A7" s="37" t="s">
        <v>4</v>
      </c>
      <c r="B7" s="38"/>
      <c r="C7" s="38"/>
      <c r="D7" s="39"/>
      <c r="E7" s="3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22.5">
      <c r="A8" s="37" t="s">
        <v>5</v>
      </c>
      <c r="B8" s="38"/>
      <c r="C8" s="38"/>
      <c r="D8" s="39"/>
      <c r="E8" s="3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2.5">
      <c r="A9" s="37" t="s">
        <v>6</v>
      </c>
      <c r="B9" s="38"/>
      <c r="C9" s="38"/>
      <c r="D9" s="39"/>
      <c r="E9" s="3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2.5">
      <c r="A10" s="37" t="s">
        <v>7</v>
      </c>
      <c r="B10" s="38"/>
      <c r="C10" s="38"/>
      <c r="D10" s="39"/>
      <c r="E10" s="3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40" t="s">
        <v>8</v>
      </c>
      <c r="B11" s="41"/>
      <c r="C11" s="41"/>
      <c r="D11" s="4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5"/>
      <c r="H12" s="5"/>
      <c r="I12" s="1"/>
      <c r="J12" s="1"/>
      <c r="K12" s="1"/>
      <c r="L12" s="1"/>
      <c r="M12" s="1"/>
      <c r="N12" s="1"/>
      <c r="O12" s="1"/>
      <c r="P12" s="1"/>
      <c r="Q12" s="1"/>
    </row>
    <row r="13" spans="1:17" ht="22.5" customHeight="1">
      <c r="A13" s="43" t="s">
        <v>9</v>
      </c>
      <c r="B13" s="80"/>
      <c r="C13" s="81"/>
      <c r="D13" s="82"/>
      <c r="E13" s="1"/>
      <c r="F13" s="1"/>
      <c r="G13" s="5"/>
      <c r="H13" s="5"/>
      <c r="I13" s="1"/>
      <c r="J13" s="1"/>
      <c r="K13" s="1"/>
      <c r="L13" s="1"/>
      <c r="M13" s="1"/>
      <c r="N13" s="1"/>
      <c r="O13" s="1"/>
      <c r="P13" s="1"/>
      <c r="Q13" s="1"/>
    </row>
    <row r="14" spans="1:17" ht="25.5">
      <c r="A14" s="44" t="s">
        <v>10</v>
      </c>
      <c r="B14" s="80"/>
      <c r="C14" s="81"/>
      <c r="D14" s="82"/>
      <c r="E14" s="1"/>
      <c r="F14" s="1"/>
      <c r="G14" s="5"/>
      <c r="H14" s="5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43" t="s">
        <v>11</v>
      </c>
      <c r="B15" s="80"/>
      <c r="C15" s="81"/>
      <c r="D15" s="82"/>
      <c r="E15" s="1"/>
      <c r="F15" s="1"/>
      <c r="G15" s="5"/>
      <c r="H15" s="5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43" t="s">
        <v>12</v>
      </c>
      <c r="B16" s="80"/>
      <c r="C16" s="81"/>
      <c r="D16" s="82"/>
      <c r="E16" s="1"/>
      <c r="F16" s="1"/>
      <c r="G16" s="5"/>
      <c r="H16" s="5"/>
      <c r="I16" s="1"/>
      <c r="J16" s="1"/>
      <c r="K16" s="1"/>
      <c r="L16" s="1"/>
      <c r="M16" s="1"/>
      <c r="N16" s="1"/>
      <c r="O16" s="1"/>
      <c r="P16" s="1"/>
      <c r="Q16" s="1"/>
    </row>
    <row r="17" spans="1:17" ht="27.75" customHeight="1">
      <c r="A17" s="43" t="s">
        <v>13</v>
      </c>
      <c r="B17" s="80"/>
      <c r="C17" s="81"/>
      <c r="D17" s="82"/>
      <c r="E17" s="1"/>
      <c r="F17" s="1"/>
      <c r="G17" s="5"/>
      <c r="H17" s="5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1"/>
      <c r="B18" s="1"/>
      <c r="C18" s="1"/>
      <c r="D18" s="1"/>
      <c r="E18" s="1"/>
      <c r="F18" s="1"/>
      <c r="G18" s="5"/>
      <c r="H18" s="5"/>
      <c r="I18" s="1"/>
      <c r="J18" s="1"/>
      <c r="K18" s="1"/>
      <c r="L18" s="1"/>
      <c r="M18" s="1"/>
      <c r="N18" s="1"/>
      <c r="O18" s="1"/>
      <c r="P18" s="1"/>
      <c r="Q18" s="1"/>
    </row>
    <row r="19" spans="1:17" ht="21.75" customHeight="1">
      <c r="A19" s="6"/>
      <c r="B19" s="6"/>
      <c r="C19" s="7"/>
      <c r="D19" s="6"/>
      <c r="E19" s="11" t="s">
        <v>14</v>
      </c>
      <c r="F19" s="6"/>
      <c r="G19" s="6"/>
      <c r="H19" s="6"/>
      <c r="I19" s="6"/>
      <c r="J19" s="6"/>
      <c r="K19" s="5"/>
      <c r="L19" s="1"/>
      <c r="M19" s="1"/>
      <c r="N19" s="1"/>
      <c r="O19" s="1"/>
      <c r="P19" s="1"/>
      <c r="Q19" s="1"/>
    </row>
    <row r="20" spans="1:17" ht="58.5" customHeight="1">
      <c r="A20" s="45" t="s">
        <v>15</v>
      </c>
      <c r="B20" s="45" t="s">
        <v>16</v>
      </c>
      <c r="C20" s="45" t="s">
        <v>17</v>
      </c>
      <c r="D20" s="45" t="s">
        <v>18</v>
      </c>
      <c r="E20" s="45" t="s">
        <v>19</v>
      </c>
      <c r="F20" s="46" t="s">
        <v>20</v>
      </c>
      <c r="G20" s="46" t="s">
        <v>21</v>
      </c>
      <c r="H20" s="46" t="s">
        <v>22</v>
      </c>
      <c r="I20" s="46" t="s">
        <v>23</v>
      </c>
      <c r="J20" s="46" t="s">
        <v>24</v>
      </c>
      <c r="K20" s="47" t="s">
        <v>25</v>
      </c>
      <c r="L20" s="1"/>
      <c r="M20" s="1"/>
      <c r="N20" s="1"/>
      <c r="O20" s="1"/>
      <c r="P20" s="1"/>
      <c r="Q20" s="1"/>
    </row>
    <row r="21" spans="1:17" ht="32.25" customHeight="1">
      <c r="A21" s="4">
        <v>1</v>
      </c>
      <c r="B21" s="15" t="s">
        <v>26</v>
      </c>
      <c r="C21" s="83"/>
      <c r="D21" s="83"/>
      <c r="E21" s="13" t="s">
        <v>27</v>
      </c>
      <c r="F21" s="4">
        <v>10</v>
      </c>
      <c r="G21" s="85">
        <v>0</v>
      </c>
      <c r="H21" s="85">
        <v>0</v>
      </c>
      <c r="I21" s="85">
        <v>0</v>
      </c>
      <c r="J21" s="85">
        <v>0</v>
      </c>
      <c r="K21" s="3">
        <f t="shared" ref="K21:K31" si="0">(F21*G21)+(F21*H21)+(F21*I21)+(F21*J21)</f>
        <v>0</v>
      </c>
      <c r="L21" s="1"/>
      <c r="M21" s="1"/>
      <c r="N21" s="1"/>
      <c r="O21" s="1"/>
      <c r="P21" s="1"/>
      <c r="Q21" s="1"/>
    </row>
    <row r="22" spans="1:17">
      <c r="A22" s="4">
        <v>2</v>
      </c>
      <c r="B22" s="15" t="s">
        <v>28</v>
      </c>
      <c r="C22" s="83"/>
      <c r="D22" s="83"/>
      <c r="E22" s="2" t="s">
        <v>29</v>
      </c>
      <c r="F22" s="4">
        <v>952</v>
      </c>
      <c r="G22" s="85">
        <v>0</v>
      </c>
      <c r="H22" s="85">
        <v>0</v>
      </c>
      <c r="I22" s="85">
        <v>0</v>
      </c>
      <c r="J22" s="85">
        <v>0</v>
      </c>
      <c r="K22" s="3">
        <f t="shared" si="0"/>
        <v>0</v>
      </c>
      <c r="L22" s="1"/>
      <c r="M22" s="1"/>
      <c r="N22" s="1"/>
      <c r="O22" s="1"/>
      <c r="P22" s="1"/>
      <c r="Q22" s="1"/>
    </row>
    <row r="23" spans="1:17">
      <c r="A23" s="4">
        <v>3</v>
      </c>
      <c r="B23" s="15" t="s">
        <v>30</v>
      </c>
      <c r="C23" s="83"/>
      <c r="D23" s="83"/>
      <c r="E23" s="2" t="s">
        <v>31</v>
      </c>
      <c r="F23" s="4">
        <v>10</v>
      </c>
      <c r="G23" s="85">
        <v>0</v>
      </c>
      <c r="H23" s="85">
        <v>0</v>
      </c>
      <c r="I23" s="85">
        <v>0</v>
      </c>
      <c r="J23" s="85">
        <v>0</v>
      </c>
      <c r="K23" s="3">
        <f t="shared" si="0"/>
        <v>0</v>
      </c>
      <c r="L23" s="1"/>
      <c r="M23" s="1"/>
      <c r="N23" s="1"/>
      <c r="O23" s="1"/>
      <c r="P23" s="1"/>
      <c r="Q23" s="1"/>
    </row>
    <row r="24" spans="1:17">
      <c r="A24" s="4">
        <v>4</v>
      </c>
      <c r="B24" s="15" t="s">
        <v>32</v>
      </c>
      <c r="C24" s="83"/>
      <c r="D24" s="83"/>
      <c r="E24" s="2" t="s">
        <v>33</v>
      </c>
      <c r="F24" s="4">
        <v>10</v>
      </c>
      <c r="G24" s="85">
        <v>0</v>
      </c>
      <c r="H24" s="85">
        <v>0</v>
      </c>
      <c r="I24" s="85">
        <v>0</v>
      </c>
      <c r="J24" s="85">
        <v>0</v>
      </c>
      <c r="K24" s="3">
        <f t="shared" si="0"/>
        <v>0</v>
      </c>
      <c r="L24" s="1"/>
      <c r="M24" s="1"/>
      <c r="N24" s="1"/>
      <c r="O24" s="1"/>
      <c r="P24" s="1"/>
      <c r="Q24" s="1"/>
    </row>
    <row r="25" spans="1:17">
      <c r="A25" s="4">
        <v>5</v>
      </c>
      <c r="B25" s="15" t="s">
        <v>34</v>
      </c>
      <c r="C25" s="83"/>
      <c r="D25" s="83"/>
      <c r="E25" s="2" t="s">
        <v>35</v>
      </c>
      <c r="F25" s="4">
        <v>10</v>
      </c>
      <c r="G25" s="85">
        <v>0</v>
      </c>
      <c r="H25" s="85">
        <v>0</v>
      </c>
      <c r="I25" s="85">
        <v>0</v>
      </c>
      <c r="J25" s="85">
        <v>0</v>
      </c>
      <c r="K25" s="3">
        <f t="shared" si="0"/>
        <v>0</v>
      </c>
      <c r="L25" s="1"/>
      <c r="M25" s="1"/>
      <c r="N25" s="1"/>
      <c r="O25" s="1"/>
      <c r="P25" s="1"/>
      <c r="Q25" s="1"/>
    </row>
    <row r="26" spans="1:17">
      <c r="A26" s="4">
        <v>6</v>
      </c>
      <c r="B26" s="15" t="s">
        <v>36</v>
      </c>
      <c r="C26" s="83"/>
      <c r="D26" s="83"/>
      <c r="E26" s="2" t="s">
        <v>37</v>
      </c>
      <c r="F26" s="4">
        <v>10</v>
      </c>
      <c r="G26" s="85">
        <v>0</v>
      </c>
      <c r="H26" s="85">
        <v>0</v>
      </c>
      <c r="I26" s="85">
        <v>0</v>
      </c>
      <c r="J26" s="85">
        <v>0</v>
      </c>
      <c r="K26" s="3">
        <f t="shared" si="0"/>
        <v>0</v>
      </c>
      <c r="L26" s="1"/>
      <c r="M26" s="1"/>
      <c r="N26" s="1"/>
      <c r="O26" s="1"/>
      <c r="P26" s="1"/>
      <c r="Q26" s="1"/>
    </row>
    <row r="27" spans="1:17">
      <c r="A27" s="4">
        <v>7</v>
      </c>
      <c r="B27" s="15" t="s">
        <v>38</v>
      </c>
      <c r="C27" s="83"/>
      <c r="D27" s="83"/>
      <c r="E27" s="2" t="s">
        <v>39</v>
      </c>
      <c r="F27" s="4">
        <v>10</v>
      </c>
      <c r="G27" s="85">
        <v>0</v>
      </c>
      <c r="H27" s="85">
        <v>0</v>
      </c>
      <c r="I27" s="85">
        <v>0</v>
      </c>
      <c r="J27" s="85">
        <v>0</v>
      </c>
      <c r="K27" s="3">
        <f t="shared" si="0"/>
        <v>0</v>
      </c>
      <c r="L27" s="1"/>
      <c r="M27" s="1"/>
      <c r="N27" s="1"/>
      <c r="O27" s="1"/>
      <c r="P27" s="1"/>
      <c r="Q27" s="1"/>
    </row>
    <row r="28" spans="1:17">
      <c r="A28" s="4">
        <v>8</v>
      </c>
      <c r="B28" s="15" t="s">
        <v>40</v>
      </c>
      <c r="C28" s="83"/>
      <c r="D28" s="83"/>
      <c r="E28" s="2" t="s">
        <v>41</v>
      </c>
      <c r="F28" s="4">
        <v>10</v>
      </c>
      <c r="G28" s="85">
        <v>0</v>
      </c>
      <c r="H28" s="85">
        <v>0</v>
      </c>
      <c r="I28" s="85">
        <v>0</v>
      </c>
      <c r="J28" s="85">
        <v>0</v>
      </c>
      <c r="K28" s="3">
        <f t="shared" si="0"/>
        <v>0</v>
      </c>
      <c r="L28" s="1"/>
      <c r="M28" s="1"/>
      <c r="N28" s="1"/>
      <c r="O28" s="1"/>
      <c r="P28" s="1"/>
      <c r="Q28" s="1"/>
    </row>
    <row r="29" spans="1:17">
      <c r="A29" s="4">
        <v>9</v>
      </c>
      <c r="B29" s="15" t="s">
        <v>42</v>
      </c>
      <c r="C29" s="83"/>
      <c r="D29" s="83"/>
      <c r="E29" s="2" t="s">
        <v>43</v>
      </c>
      <c r="F29" s="4">
        <v>616</v>
      </c>
      <c r="G29" s="85">
        <v>0</v>
      </c>
      <c r="H29" s="85">
        <v>0</v>
      </c>
      <c r="I29" s="85">
        <v>0</v>
      </c>
      <c r="J29" s="85">
        <v>0</v>
      </c>
      <c r="K29" s="3">
        <f t="shared" si="0"/>
        <v>0</v>
      </c>
      <c r="L29" s="1"/>
      <c r="M29" s="1"/>
      <c r="N29" s="1"/>
      <c r="O29" s="1"/>
      <c r="P29" s="1"/>
      <c r="Q29" s="1"/>
    </row>
    <row r="30" spans="1:17">
      <c r="A30" s="4">
        <v>10</v>
      </c>
      <c r="B30" s="15" t="s">
        <v>44</v>
      </c>
      <c r="C30" s="83"/>
      <c r="D30" s="83"/>
      <c r="E30" s="2" t="s">
        <v>45</v>
      </c>
      <c r="F30" s="4">
        <v>10</v>
      </c>
      <c r="G30" s="85">
        <v>0</v>
      </c>
      <c r="H30" s="85">
        <v>0</v>
      </c>
      <c r="I30" s="85">
        <v>0</v>
      </c>
      <c r="J30" s="86">
        <v>0</v>
      </c>
      <c r="K30" s="22">
        <f t="shared" si="0"/>
        <v>0</v>
      </c>
      <c r="L30" s="1"/>
      <c r="M30" s="1"/>
      <c r="N30" s="1"/>
      <c r="O30" s="1"/>
      <c r="P30" s="1"/>
      <c r="Q30" s="1"/>
    </row>
    <row r="31" spans="1:17">
      <c r="A31" s="26">
        <v>11</v>
      </c>
      <c r="B31" s="27" t="s">
        <v>46</v>
      </c>
      <c r="C31" s="84"/>
      <c r="D31" s="84"/>
      <c r="E31" s="28" t="s">
        <v>47</v>
      </c>
      <c r="F31" s="26">
        <v>10</v>
      </c>
      <c r="G31" s="86">
        <v>0</v>
      </c>
      <c r="H31" s="86">
        <v>0</v>
      </c>
      <c r="I31" s="87">
        <v>0</v>
      </c>
      <c r="J31" s="86">
        <v>0</v>
      </c>
      <c r="K31" s="3">
        <f t="shared" si="0"/>
        <v>0</v>
      </c>
      <c r="L31" s="1"/>
      <c r="M31" s="1"/>
      <c r="N31" s="1"/>
      <c r="O31" s="1"/>
      <c r="P31" s="1"/>
      <c r="Q31" s="1"/>
    </row>
    <row r="32" spans="1:17" ht="22.5" customHeight="1">
      <c r="A32" s="74" t="s">
        <v>48</v>
      </c>
      <c r="B32" s="75"/>
      <c r="C32" s="75"/>
      <c r="D32" s="48"/>
      <c r="E32" s="48"/>
      <c r="F32" s="54"/>
      <c r="G32" s="50"/>
      <c r="H32" s="50"/>
      <c r="I32" s="50"/>
      <c r="J32" s="55"/>
      <c r="K32" s="56">
        <f>SUM(K21:K31)</f>
        <v>0</v>
      </c>
      <c r="L32" s="1"/>
      <c r="M32" s="1"/>
      <c r="N32" s="1"/>
      <c r="O32" s="1"/>
      <c r="P32" s="1"/>
      <c r="Q32" s="1"/>
    </row>
    <row r="33" spans="1:17">
      <c r="A33" s="8"/>
      <c r="B33" s="14"/>
      <c r="D33" s="1"/>
      <c r="E33" s="1"/>
      <c r="F33" s="8"/>
      <c r="G33" s="12"/>
      <c r="H33" s="12"/>
      <c r="I33" s="12"/>
      <c r="J33" s="9"/>
      <c r="K33" s="10"/>
      <c r="L33" s="1"/>
      <c r="M33" s="1"/>
      <c r="N33" s="1"/>
      <c r="O33" s="1"/>
      <c r="P33" s="1"/>
      <c r="Q33" s="1"/>
    </row>
    <row r="34" spans="1:17" ht="24">
      <c r="A34" s="73" t="s">
        <v>49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1"/>
      <c r="M34" s="1"/>
      <c r="N34" s="1"/>
      <c r="O34" s="1"/>
      <c r="P34" s="1"/>
      <c r="Q34" s="1"/>
    </row>
    <row r="35" spans="1:17" ht="45">
      <c r="A35" s="45" t="s">
        <v>15</v>
      </c>
      <c r="B35" s="45" t="s">
        <v>16</v>
      </c>
      <c r="C35" s="45" t="s">
        <v>17</v>
      </c>
      <c r="D35" s="45" t="s">
        <v>18</v>
      </c>
      <c r="E35" s="45" t="s">
        <v>19</v>
      </c>
      <c r="F35" s="46" t="s">
        <v>20</v>
      </c>
      <c r="G35" s="46" t="s">
        <v>50</v>
      </c>
      <c r="H35" s="46" t="s">
        <v>51</v>
      </c>
      <c r="I35" s="46" t="s">
        <v>52</v>
      </c>
      <c r="J35" s="46" t="s">
        <v>53</v>
      </c>
      <c r="K35" s="47" t="s">
        <v>25</v>
      </c>
      <c r="L35" s="5"/>
      <c r="M35" s="1"/>
      <c r="N35" s="1"/>
      <c r="O35" s="1"/>
      <c r="P35" s="1"/>
      <c r="Q35" s="1"/>
    </row>
    <row r="36" spans="1:17" ht="29.25" customHeight="1">
      <c r="A36" s="4">
        <v>1</v>
      </c>
      <c r="B36" s="2" t="s">
        <v>26</v>
      </c>
      <c r="C36" s="88"/>
      <c r="D36" s="83"/>
      <c r="E36" s="13" t="s">
        <v>27</v>
      </c>
      <c r="F36" s="4">
        <f>56+392</f>
        <v>448</v>
      </c>
      <c r="G36" s="85">
        <v>0</v>
      </c>
      <c r="H36" s="85">
        <v>0</v>
      </c>
      <c r="I36" s="85">
        <v>0</v>
      </c>
      <c r="J36" s="85">
        <v>0</v>
      </c>
      <c r="K36" s="18">
        <f t="shared" ref="K36:K46" si="1">(F36*G36)+(F36*H36)+(F36*I36)+(F36*J36)</f>
        <v>0</v>
      </c>
      <c r="L36" s="1"/>
      <c r="M36" s="1"/>
      <c r="N36" s="1"/>
      <c r="O36" s="1"/>
      <c r="P36" s="1"/>
      <c r="Q36" s="1"/>
    </row>
    <row r="37" spans="1:17">
      <c r="A37" s="4">
        <v>2</v>
      </c>
      <c r="B37" s="2" t="s">
        <v>28</v>
      </c>
      <c r="C37" s="88"/>
      <c r="D37" s="83"/>
      <c r="E37" s="2" t="s">
        <v>29</v>
      </c>
      <c r="F37" s="4">
        <f>28+784</f>
        <v>812</v>
      </c>
      <c r="G37" s="85">
        <v>0</v>
      </c>
      <c r="H37" s="85">
        <v>0</v>
      </c>
      <c r="I37" s="85">
        <v>0</v>
      </c>
      <c r="J37" s="85">
        <v>0</v>
      </c>
      <c r="K37" s="18">
        <f t="shared" si="1"/>
        <v>0</v>
      </c>
      <c r="L37" s="1"/>
      <c r="M37" s="1"/>
      <c r="N37" s="1"/>
      <c r="O37" s="1"/>
      <c r="P37" s="1"/>
      <c r="Q37" s="1"/>
    </row>
    <row r="38" spans="1:17">
      <c r="A38" s="4">
        <v>3</v>
      </c>
      <c r="B38" s="2" t="s">
        <v>30</v>
      </c>
      <c r="C38" s="88"/>
      <c r="D38" s="83"/>
      <c r="E38" s="2" t="s">
        <v>31</v>
      </c>
      <c r="F38" s="4">
        <f>1148+196</f>
        <v>1344</v>
      </c>
      <c r="G38" s="85">
        <v>0</v>
      </c>
      <c r="H38" s="85">
        <v>0</v>
      </c>
      <c r="I38" s="85">
        <v>0</v>
      </c>
      <c r="J38" s="85">
        <v>0</v>
      </c>
      <c r="K38" s="18">
        <f t="shared" si="1"/>
        <v>0</v>
      </c>
      <c r="L38" s="1"/>
      <c r="M38" s="1"/>
      <c r="N38" s="1"/>
      <c r="O38" s="1"/>
      <c r="P38" s="1"/>
      <c r="Q38" s="1"/>
    </row>
    <row r="39" spans="1:17">
      <c r="A39" s="4">
        <v>4</v>
      </c>
      <c r="B39" s="2" t="s">
        <v>32</v>
      </c>
      <c r="C39" s="88"/>
      <c r="D39" s="83"/>
      <c r="E39" s="2" t="s">
        <v>33</v>
      </c>
      <c r="F39" s="4">
        <f>84</f>
        <v>84</v>
      </c>
      <c r="G39" s="85">
        <v>0</v>
      </c>
      <c r="H39" s="85">
        <v>0</v>
      </c>
      <c r="I39" s="85">
        <v>0</v>
      </c>
      <c r="J39" s="85">
        <v>0</v>
      </c>
      <c r="K39" s="18">
        <f t="shared" si="1"/>
        <v>0</v>
      </c>
      <c r="L39" s="1"/>
      <c r="M39" s="1"/>
      <c r="N39" s="1"/>
      <c r="O39" s="1"/>
      <c r="P39" s="1"/>
      <c r="Q39" s="1"/>
    </row>
    <row r="40" spans="1:17">
      <c r="A40" s="4">
        <v>5</v>
      </c>
      <c r="B40" s="2" t="s">
        <v>34</v>
      </c>
      <c r="C40" s="88"/>
      <c r="D40" s="83"/>
      <c r="E40" s="2" t="s">
        <v>35</v>
      </c>
      <c r="F40" s="4">
        <v>10</v>
      </c>
      <c r="G40" s="85">
        <v>0</v>
      </c>
      <c r="H40" s="85">
        <v>0</v>
      </c>
      <c r="I40" s="85">
        <v>0</v>
      </c>
      <c r="J40" s="85">
        <v>0</v>
      </c>
      <c r="K40" s="18">
        <f t="shared" si="1"/>
        <v>0</v>
      </c>
      <c r="L40" s="1"/>
      <c r="M40" s="1"/>
      <c r="N40" s="1"/>
      <c r="O40" s="1"/>
      <c r="P40" s="1"/>
      <c r="Q40" s="1"/>
    </row>
    <row r="41" spans="1:17">
      <c r="A41" s="4">
        <v>6</v>
      </c>
      <c r="B41" s="2" t="s">
        <v>36</v>
      </c>
      <c r="C41" s="88"/>
      <c r="D41" s="83"/>
      <c r="E41" s="2" t="s">
        <v>37</v>
      </c>
      <c r="F41" s="4">
        <v>10</v>
      </c>
      <c r="G41" s="85">
        <v>0</v>
      </c>
      <c r="H41" s="85">
        <v>0</v>
      </c>
      <c r="I41" s="85">
        <v>0</v>
      </c>
      <c r="J41" s="85">
        <v>0</v>
      </c>
      <c r="K41" s="18">
        <f t="shared" si="1"/>
        <v>0</v>
      </c>
      <c r="L41" s="1"/>
      <c r="M41" s="1"/>
      <c r="N41" s="1"/>
      <c r="O41" s="1"/>
      <c r="P41" s="1"/>
      <c r="Q41" s="1"/>
    </row>
    <row r="42" spans="1:17">
      <c r="A42" s="4">
        <v>7</v>
      </c>
      <c r="B42" s="2" t="s">
        <v>38</v>
      </c>
      <c r="C42" s="88"/>
      <c r="D42" s="83"/>
      <c r="E42" s="2" t="s">
        <v>39</v>
      </c>
      <c r="F42" s="4">
        <f>42</f>
        <v>42</v>
      </c>
      <c r="G42" s="85">
        <v>0</v>
      </c>
      <c r="H42" s="85">
        <v>0</v>
      </c>
      <c r="I42" s="85">
        <v>0</v>
      </c>
      <c r="J42" s="85">
        <v>0</v>
      </c>
      <c r="K42" s="18">
        <f t="shared" si="1"/>
        <v>0</v>
      </c>
      <c r="L42" s="1"/>
      <c r="M42" s="1"/>
      <c r="N42" s="1"/>
      <c r="O42" s="1"/>
      <c r="P42" s="1"/>
      <c r="Q42" s="1"/>
    </row>
    <row r="43" spans="1:17">
      <c r="A43" s="4">
        <v>8</v>
      </c>
      <c r="B43" s="2" t="s">
        <v>40</v>
      </c>
      <c r="C43" s="88"/>
      <c r="D43" s="83"/>
      <c r="E43" s="2" t="s">
        <v>41</v>
      </c>
      <c r="F43" s="4">
        <f>56</f>
        <v>56</v>
      </c>
      <c r="G43" s="85">
        <v>0</v>
      </c>
      <c r="H43" s="85">
        <v>0</v>
      </c>
      <c r="I43" s="85">
        <v>0</v>
      </c>
      <c r="J43" s="85">
        <v>0</v>
      </c>
      <c r="K43" s="18">
        <f t="shared" si="1"/>
        <v>0</v>
      </c>
      <c r="L43" s="1"/>
      <c r="M43" s="1"/>
      <c r="N43" s="1"/>
      <c r="O43" s="1"/>
      <c r="P43" s="1"/>
      <c r="Q43" s="1"/>
    </row>
    <row r="44" spans="1:17">
      <c r="A44" s="4">
        <v>9</v>
      </c>
      <c r="B44" s="2" t="s">
        <v>42</v>
      </c>
      <c r="C44" s="88"/>
      <c r="D44" s="83"/>
      <c r="E44" s="2" t="s">
        <v>43</v>
      </c>
      <c r="F44" s="4">
        <f>14+98</f>
        <v>112</v>
      </c>
      <c r="G44" s="85">
        <v>0</v>
      </c>
      <c r="H44" s="85">
        <v>0</v>
      </c>
      <c r="I44" s="85">
        <v>0</v>
      </c>
      <c r="J44" s="85">
        <v>0</v>
      </c>
      <c r="K44" s="18">
        <f t="shared" si="1"/>
        <v>0</v>
      </c>
      <c r="L44" s="1"/>
      <c r="M44" s="1"/>
      <c r="N44" s="1"/>
      <c r="O44" s="1"/>
      <c r="P44" s="1"/>
      <c r="Q44" s="1"/>
    </row>
    <row r="45" spans="1:17">
      <c r="A45" s="4">
        <v>10</v>
      </c>
      <c r="B45" s="2" t="s">
        <v>44</v>
      </c>
      <c r="C45" s="88"/>
      <c r="D45" s="83"/>
      <c r="E45" s="2" t="s">
        <v>45</v>
      </c>
      <c r="F45" s="4">
        <f>686</f>
        <v>686</v>
      </c>
      <c r="G45" s="85">
        <v>0</v>
      </c>
      <c r="H45" s="85">
        <v>0</v>
      </c>
      <c r="I45" s="85">
        <v>0</v>
      </c>
      <c r="J45" s="85">
        <v>0</v>
      </c>
      <c r="K45" s="18">
        <f t="shared" si="1"/>
        <v>0</v>
      </c>
      <c r="L45" s="1"/>
      <c r="M45" s="1"/>
      <c r="N45" s="1"/>
      <c r="O45" s="1"/>
      <c r="P45" s="1"/>
      <c r="Q45" s="1"/>
    </row>
    <row r="46" spans="1:17">
      <c r="A46" s="26">
        <v>11</v>
      </c>
      <c r="B46" s="28" t="s">
        <v>46</v>
      </c>
      <c r="C46" s="89"/>
      <c r="D46" s="84"/>
      <c r="E46" s="28" t="s">
        <v>47</v>
      </c>
      <c r="F46" s="26">
        <v>10</v>
      </c>
      <c r="G46" s="86">
        <v>0</v>
      </c>
      <c r="H46" s="86">
        <v>0</v>
      </c>
      <c r="I46" s="86">
        <v>0</v>
      </c>
      <c r="J46" s="86">
        <v>0</v>
      </c>
      <c r="K46" s="23">
        <f t="shared" si="1"/>
        <v>0</v>
      </c>
      <c r="L46" s="1"/>
      <c r="M46" s="1"/>
      <c r="N46" s="1"/>
      <c r="O46" s="1"/>
      <c r="P46" s="1"/>
      <c r="Q46" s="1"/>
    </row>
    <row r="47" spans="1:17" ht="21" customHeight="1">
      <c r="A47" s="74" t="s">
        <v>54</v>
      </c>
      <c r="B47" s="75"/>
      <c r="C47" s="48"/>
      <c r="D47" s="48"/>
      <c r="E47" s="48"/>
      <c r="F47" s="49"/>
      <c r="G47" s="50"/>
      <c r="H47" s="50"/>
      <c r="I47" s="50"/>
      <c r="J47" s="51"/>
      <c r="K47" s="52">
        <f>SUM(K36:K46)</f>
        <v>0</v>
      </c>
      <c r="L47" s="1"/>
      <c r="M47" s="1"/>
      <c r="N47" s="1"/>
      <c r="O47" s="1"/>
      <c r="P47" s="1"/>
      <c r="Q47" s="1"/>
    </row>
    <row r="48" spans="1:17">
      <c r="A48" s="8"/>
      <c r="B48" s="8"/>
      <c r="C48" s="1"/>
      <c r="D48" s="1"/>
      <c r="E48" s="1"/>
      <c r="F48" s="8"/>
      <c r="G48" s="12"/>
      <c r="H48" s="12"/>
      <c r="I48" s="12"/>
      <c r="J48" s="29"/>
      <c r="K48" s="12"/>
      <c r="L48" s="1"/>
      <c r="M48" s="1"/>
      <c r="N48" s="1"/>
      <c r="O48" s="1"/>
      <c r="P48" s="1"/>
      <c r="Q48" s="1"/>
    </row>
    <row r="49" spans="1:17" ht="24">
      <c r="A49" s="8"/>
      <c r="B49" s="1"/>
      <c r="C49" s="1"/>
      <c r="D49" s="1"/>
      <c r="E49" s="11" t="s">
        <v>55</v>
      </c>
      <c r="F49" s="8"/>
      <c r="G49" s="12"/>
      <c r="H49" s="12"/>
      <c r="I49" s="12"/>
      <c r="J49" s="9"/>
      <c r="K49" s="10"/>
      <c r="L49" s="1"/>
      <c r="M49" s="1"/>
      <c r="N49" s="1"/>
      <c r="O49" s="1"/>
      <c r="P49" s="1"/>
      <c r="Q49" s="1"/>
    </row>
    <row r="50" spans="1:17" ht="51.75" customHeight="1">
      <c r="A50" s="57"/>
      <c r="B50" s="58"/>
      <c r="C50" s="58"/>
      <c r="D50" s="59"/>
      <c r="E50" s="63" t="s">
        <v>56</v>
      </c>
      <c r="F50" s="45" t="s">
        <v>57</v>
      </c>
      <c r="G50" s="64" t="s">
        <v>58</v>
      </c>
      <c r="H50" s="65"/>
      <c r="I50" s="65"/>
      <c r="J50" s="65"/>
      <c r="K50" s="66" t="s">
        <v>59</v>
      </c>
      <c r="L50" s="1"/>
      <c r="M50" s="1"/>
      <c r="N50" s="1"/>
      <c r="O50" s="1"/>
      <c r="P50" s="1"/>
      <c r="Q50" s="1"/>
    </row>
    <row r="51" spans="1:17">
      <c r="A51" s="60"/>
      <c r="B51" s="61"/>
      <c r="C51" s="61"/>
      <c r="D51" s="62"/>
      <c r="E51" s="16" t="s">
        <v>60</v>
      </c>
      <c r="F51" s="17">
        <v>15</v>
      </c>
      <c r="G51" s="90">
        <v>0</v>
      </c>
      <c r="H51" s="67"/>
      <c r="I51" s="68"/>
      <c r="J51" s="69"/>
      <c r="K51" s="18">
        <f>F51*G51</f>
        <v>0</v>
      </c>
      <c r="L51" s="1"/>
      <c r="M51" s="1"/>
      <c r="N51" s="1"/>
      <c r="O51" s="1"/>
      <c r="P51" s="1"/>
      <c r="Q51" s="1"/>
    </row>
    <row r="52" spans="1:17">
      <c r="A52" s="60"/>
      <c r="B52" s="61"/>
      <c r="C52" s="61"/>
      <c r="D52" s="62"/>
      <c r="E52" s="30" t="s">
        <v>61</v>
      </c>
      <c r="F52" s="31">
        <v>15</v>
      </c>
      <c r="G52" s="87">
        <v>0</v>
      </c>
      <c r="H52" s="67"/>
      <c r="I52" s="68"/>
      <c r="J52" s="69"/>
      <c r="K52" s="23">
        <f>F52*G52</f>
        <v>0</v>
      </c>
      <c r="L52" s="1"/>
      <c r="M52" s="1"/>
      <c r="N52" s="1"/>
      <c r="O52" s="1"/>
      <c r="P52" s="1"/>
      <c r="Q52" s="1"/>
    </row>
    <row r="53" spans="1:17" ht="20.25" customHeight="1">
      <c r="A53" s="76" t="s">
        <v>62</v>
      </c>
      <c r="B53" s="77"/>
      <c r="C53" s="77"/>
      <c r="D53" s="77"/>
      <c r="E53" s="48"/>
      <c r="F53" s="49"/>
      <c r="G53" s="50"/>
      <c r="H53" s="50"/>
      <c r="I53" s="50"/>
      <c r="J53" s="53"/>
      <c r="K53" s="52">
        <f>SUM(K51:K52)</f>
        <v>0</v>
      </c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8"/>
      <c r="G54" s="12"/>
      <c r="H54" s="12"/>
      <c r="I54" s="12"/>
      <c r="J54" s="24"/>
      <c r="K54" s="12"/>
      <c r="L54" s="1"/>
      <c r="M54" s="1"/>
      <c r="N54" s="1"/>
      <c r="O54" s="1"/>
      <c r="P54" s="1"/>
      <c r="Q54" s="1"/>
    </row>
    <row r="55" spans="1:17" ht="27" customHeight="1">
      <c r="A55" s="78" t="s">
        <v>67</v>
      </c>
      <c r="B55" s="79"/>
      <c r="C55" s="79"/>
      <c r="D55" s="25"/>
      <c r="E55" s="25"/>
      <c r="F55" s="25"/>
      <c r="G55" s="25"/>
      <c r="H55" s="25"/>
      <c r="I55" s="25"/>
      <c r="J55" s="25"/>
      <c r="K55" s="32">
        <f>SUM(K32+K47+K53)</f>
        <v>0</v>
      </c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1" customFormat="1" ht="2.25" customHeight="1">
      <c r="A57" s="19"/>
      <c r="B57" s="72"/>
      <c r="C57" s="72"/>
      <c r="D57" s="72"/>
      <c r="E57" s="19"/>
      <c r="F57" s="19"/>
      <c r="G57" s="19"/>
      <c r="H57" s="19"/>
      <c r="I57" s="19"/>
      <c r="J57" s="19"/>
      <c r="K57" s="19"/>
    </row>
    <row r="58" spans="1:17" s="1" customFormat="1" ht="24" customHeight="1">
      <c r="A58" s="19" t="s">
        <v>63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</row>
    <row r="59" spans="1:17" s="1" customFormat="1" ht="18.75">
      <c r="A59" s="71" t="s">
        <v>64</v>
      </c>
      <c r="B59" s="71"/>
      <c r="C59" s="70" t="s">
        <v>65</v>
      </c>
      <c r="D59" s="20"/>
      <c r="E59" s="20"/>
      <c r="F59" s="20"/>
      <c r="G59" s="20"/>
      <c r="H59" s="20"/>
      <c r="I59" s="20"/>
      <c r="J59" s="20"/>
    </row>
    <row r="60" spans="1:17" s="1" customFormat="1" ht="17.25" customHeight="1">
      <c r="A60" s="21" t="s">
        <v>66</v>
      </c>
      <c r="B60" s="21"/>
      <c r="C60" s="91">
        <v>0</v>
      </c>
    </row>
    <row r="61" spans="1:17" s="1" customFormat="1"/>
    <row r="62" spans="1:17" s="1" customFormat="1"/>
    <row r="63" spans="1:17" s="1" customFormat="1"/>
    <row r="64" spans="1:17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</sheetData>
  <sheetProtection sheet="1" objects="1" scenarios="1"/>
  <mergeCells count="12">
    <mergeCell ref="A59:B59"/>
    <mergeCell ref="B57:D57"/>
    <mergeCell ref="A34:K34"/>
    <mergeCell ref="A32:C32"/>
    <mergeCell ref="A47:B47"/>
    <mergeCell ref="A53:D53"/>
    <mergeCell ref="A55:C55"/>
    <mergeCell ref="B17:D17"/>
    <mergeCell ref="B13:D13"/>
    <mergeCell ref="B14:D14"/>
    <mergeCell ref="B15:D15"/>
    <mergeCell ref="B16:D16"/>
  </mergeCells>
  <pageMargins left="0.7" right="0.7" top="0.75" bottom="0.75" header="0.3" footer="0.3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68743a-c494-4651-b1a8-492558e44e77" xsi:nil="true"/>
    <lcf76f155ced4ddcb4097134ff3c332f xmlns="55babaed-5478-4f77-8da4-f80f988df8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26F46D6C8524FA6F3D90FFBC97D71" ma:contentTypeVersion="18" ma:contentTypeDescription="Een nieuw document maken." ma:contentTypeScope="" ma:versionID="3f49ab0a5012e9f88757c366f7687004">
  <xsd:schema xmlns:xsd="http://www.w3.org/2001/XMLSchema" xmlns:xs="http://www.w3.org/2001/XMLSchema" xmlns:p="http://schemas.microsoft.com/office/2006/metadata/properties" xmlns:ns2="55babaed-5478-4f77-8da4-f80f988df863" xmlns:ns3="5a68743a-c494-4651-b1a8-492558e44e77" targetNamespace="http://schemas.microsoft.com/office/2006/metadata/properties" ma:root="true" ma:fieldsID="a7f1555471a7449d898af870b7640dd9" ns2:_="" ns3:_="">
    <xsd:import namespace="55babaed-5478-4f77-8da4-f80f988df863"/>
    <xsd:import namespace="5a68743a-c494-4651-b1a8-492558e44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abaed-5478-4f77-8da4-f80f988df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8743a-c494-4651-b1a8-492558e44e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73c97b-810a-4d29-b72c-93355fc15c1d}" ma:internalName="TaxCatchAll" ma:showField="CatchAllData" ma:web="5a68743a-c494-4651-b1a8-492558e44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3708E-DCBF-4984-8E59-EBAF30CC9C83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55babaed-5478-4f77-8da4-f80f988df86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5a68743a-c494-4651-b1a8-492558e44e7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290919-128F-4CF1-BAEA-52DC4CB01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082BD-3D89-47FE-B2F5-E9C516BDD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abaed-5478-4f77-8da4-f80f988df863"/>
    <ds:schemaRef ds:uri="5a68743a-c494-4651-b1a8-492558e44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Kantoormeubilair, huur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GGDrU</cp:lastModifiedBy>
  <cp:revision/>
  <cp:lastPrinted>2025-06-05T18:13:21Z</cp:lastPrinted>
  <dcterms:created xsi:type="dcterms:W3CDTF">2025-05-13T15:03:27Z</dcterms:created>
  <dcterms:modified xsi:type="dcterms:W3CDTF">2025-06-05T18:14:01Z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0x01010058426F46D6C8524FA6F3D90FFBC97D71</vt:lpwstr>
  </property>
  <property fmtid="{D5CDD505-2E9C-101B-9397-08002B2CF9AE}" pid="3" name="MediaServiceImageTags">
    <vt:lpwstr/>
  </property>
</Properties>
</file>