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eelerwoude.sharepoint.com/sites/Projects/Natuurmonumenten Hoofdkantoor/206799/Werkbestanden/Office-bestanden/"/>
    </mc:Choice>
  </mc:AlternateContent>
  <xr:revisionPtr revIDLastSave="316" documentId="8_{20A4649B-B8BF-4F70-AF92-3C8A92DB73DF}" xr6:coauthVersionLast="47" xr6:coauthVersionMax="47" xr10:uidLastSave="{CF45E0DC-7A27-4B61-83AD-6BEDB14C81D1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Blad1!$A$1:$J$87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4" i="1" l="1"/>
  <c r="P67" i="1"/>
  <c r="N78" i="1"/>
  <c r="N62" i="1"/>
  <c r="L58" i="1"/>
  <c r="L78" i="1" s="1"/>
  <c r="P27" i="1"/>
  <c r="N18" i="1"/>
  <c r="L16" i="1"/>
  <c r="J83" i="1"/>
  <c r="I83" i="1"/>
  <c r="G83" i="1"/>
  <c r="F83" i="1"/>
  <c r="E83" i="1"/>
  <c r="D83" i="1"/>
  <c r="P78" i="1" l="1"/>
  <c r="H83" i="1"/>
  <c r="P83" i="1" l="1"/>
</calcChain>
</file>

<file path=xl/sharedStrings.xml><?xml version="1.0" encoding="utf-8"?>
<sst xmlns="http://schemas.openxmlformats.org/spreadsheetml/2006/main" count="80" uniqueCount="70">
  <si>
    <t>Grondbalans</t>
  </si>
  <si>
    <t>Opdrachtgever:</t>
  </si>
  <si>
    <t>Datum:</t>
  </si>
  <si>
    <t>Project:</t>
  </si>
  <si>
    <t>Status:</t>
  </si>
  <si>
    <t>Projectnummer:</t>
  </si>
  <si>
    <t>Opgesteld:</t>
  </si>
  <si>
    <t>Gecontroleerd:</t>
  </si>
  <si>
    <t>Bestekspost</t>
  </si>
  <si>
    <t>Omschrijving</t>
  </si>
  <si>
    <t>Ontgraven</t>
  </si>
  <si>
    <t>Vervoeren</t>
  </si>
  <si>
    <t>Verwerken</t>
  </si>
  <si>
    <t>Afvoeren</t>
  </si>
  <si>
    <t>Leveren</t>
  </si>
  <si>
    <t>Grond ontgraven</t>
  </si>
  <si>
    <t>Grond vervoeren binnen het werk</t>
  </si>
  <si>
    <t>Grond vervoeren buiten het werk</t>
  </si>
  <si>
    <t>Grond verwerken</t>
  </si>
  <si>
    <t>Grond afvoeren</t>
  </si>
  <si>
    <t>Grond leveren</t>
  </si>
  <si>
    <t>Totaal grondverzet</t>
  </si>
  <si>
    <t>Opmerkingen en aannames:</t>
  </si>
  <si>
    <t>Alle hoeveelheden staan aangegeven in vaste m³</t>
  </si>
  <si>
    <t>Grond ontgraven uit te verruimen greppel (eerste 5m achter buis)</t>
  </si>
  <si>
    <t>Grond vervoeren binnen Grote Polder.</t>
  </si>
  <si>
    <t xml:space="preserve">Grond ontgraven uit te verruimen greppel peilvak 5 </t>
  </si>
  <si>
    <t xml:space="preserve">Grond ontgraven uit te verruimen greppel laatse 5 m </t>
  </si>
  <si>
    <t>Grond verwerken in peilscheidingen Grote polder</t>
  </si>
  <si>
    <t xml:space="preserve">Grond verwerken in kopakkers t.p.v. kopakkerbuizen Grote polder </t>
  </si>
  <si>
    <t xml:space="preserve">Grond verwerken in bekleding dammen </t>
  </si>
  <si>
    <t>Grond vervoeren naar nieuwe locatie te verplaatsen dammen (3st)</t>
  </si>
  <si>
    <t>Ontgraven bestaande dammen (4 st)</t>
  </si>
  <si>
    <t xml:space="preserve">Aanbrengen dammen  (3 st) </t>
  </si>
  <si>
    <t>Verwerken van klei t.p.v. bestaande dam zonder duiker</t>
  </si>
  <si>
    <t>Ontgraven duiker uit bestaande dam  34 st</t>
  </si>
  <si>
    <t>Verwerken van klei t.p.v. taluds bestaande dam met duiker. (34st)</t>
  </si>
  <si>
    <t>Aanbrengen dam in watergang. 3 st</t>
  </si>
  <si>
    <t>Grote Polder</t>
  </si>
  <si>
    <t>IJwind</t>
  </si>
  <si>
    <t>Grond ontgraven uit terrein t.b.v. natuurbouw.</t>
  </si>
  <si>
    <t xml:space="preserve">Grond vervoeren naar kade </t>
  </si>
  <si>
    <t xml:space="preserve">Grond verwerken in kade rondom het perceel </t>
  </si>
  <si>
    <t xml:space="preserve">Grond verwerken in nieuwe dam </t>
  </si>
  <si>
    <t>Kleine Polder</t>
  </si>
  <si>
    <t>Grond ontgraven uit terrein t.b.v. natuurbouw. locatie 1.</t>
  </si>
  <si>
    <t>Grond ontgraven uit terrein t.b.v. natuurbouw. locatie 1b.</t>
  </si>
  <si>
    <t>Grond ontgraven uit terrein t.b.v. natuurbouw. locatie 2</t>
  </si>
  <si>
    <t>Grond ontgraven uit terrein t.b.v. natuurbouw. locatie 3</t>
  </si>
  <si>
    <t>Grond vervoeren naar kade aangrenzend aan de terreindelen</t>
  </si>
  <si>
    <t>Grond vervoeren naar kopakkers Grote Polder</t>
  </si>
  <si>
    <t xml:space="preserve">Grond afvoeren ( vervalt aan de aannemer ) </t>
  </si>
  <si>
    <t>Grond ontgraven uit slenk naar pomp.</t>
  </si>
  <si>
    <t>Grond ontgraven uit brede slenk zuidzijde.</t>
  </si>
  <si>
    <t>Grond vervoeren naar kade</t>
  </si>
  <si>
    <t>Grond verwerken ophoging kade rondom het perceel</t>
  </si>
  <si>
    <t>Grond verwerken in taluds opgehoogde kade</t>
  </si>
  <si>
    <t>Grond verwerken in sloot langs kade noordzijde.</t>
  </si>
  <si>
    <t xml:space="preserve">totaal </t>
  </si>
  <si>
    <t>GP</t>
  </si>
  <si>
    <t>KLP</t>
  </si>
  <si>
    <t xml:space="preserve">Ontgraven </t>
  </si>
  <si>
    <t>verwerken</t>
  </si>
  <si>
    <t>afvoeren</t>
  </si>
  <si>
    <t>Vereniging Natuurmonumenten</t>
  </si>
  <si>
    <t>Polder IJdoorn</t>
  </si>
  <si>
    <t>definitief</t>
  </si>
  <si>
    <t>L. Feiken</t>
  </si>
  <si>
    <t>WR vd Molen</t>
  </si>
  <si>
    <t xml:space="preserve">230410 Deze post is niet als vervoerspost opgenomen materiaal wordt direct in depot naast de ontgraving gezet. daarom totaal 17000 m3 vervoerd ipv 17550 die wordt verwerkt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</si>
</sst>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4" xfId="0" applyFont="1" applyBorder="1"/>
    <xf numFmtId="0" fontId="5" fillId="0" borderId="5" xfId="0" applyFont="1" applyBorder="1"/>
    <xf numFmtId="0" fontId="4" fillId="0" borderId="5" xfId="0" applyFont="1" applyBorder="1"/>
    <xf numFmtId="14" fontId="5" fillId="0" borderId="5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6" xfId="0" applyFont="1" applyBorder="1"/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4" fillId="2" borderId="5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1" fontId="7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left"/>
    </xf>
    <xf numFmtId="1" fontId="7" fillId="0" borderId="14" xfId="0" applyNumberFormat="1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1" fontId="6" fillId="0" borderId="14" xfId="0" applyNumberFormat="1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7" fillId="3" borderId="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9" fillId="0" borderId="0" xfId="0" applyFont="1"/>
    <xf numFmtId="0" fontId="9" fillId="0" borderId="0" xfId="0" applyFont="1" applyFill="1"/>
    <xf numFmtId="1" fontId="0" fillId="0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542276</xdr:colOff>
      <xdr:row>1</xdr:row>
      <xdr:rowOff>112059</xdr:rowOff>
    </xdr:from>
    <xdr:ext cx="1786528" cy="62690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78717" y="403412"/>
          <a:ext cx="1786528" cy="626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topLeftCell="A42" zoomScale="85" zoomScaleNormal="85" workbookViewId="0">
      <selection activeCell="M101" sqref="M101"/>
    </sheetView>
  </sheetViews>
  <sheetFormatPr defaultRowHeight="15" x14ac:dyDescent="0.25"/>
  <cols>
    <col min="1" max="1" width="6.5703125" style="1" customWidth="1"/>
    <col min="2" max="2" width="15.85546875" bestFit="1" customWidth="1"/>
    <col min="3" max="3" width="54.28515625" bestFit="1" customWidth="1"/>
    <col min="4" max="4" width="15.7109375" customWidth="1"/>
    <col min="5" max="5" width="8.28515625" hidden="1" customWidth="1"/>
    <col min="6" max="6" width="15.7109375" customWidth="1"/>
    <col min="7" max="7" width="9.140625" hidden="1" customWidth="1"/>
    <col min="8" max="8" width="11" bestFit="1" customWidth="1"/>
    <col min="9" max="10" width="15.7109375" customWidth="1"/>
    <col min="11" max="11" width="11.28515625" customWidth="1"/>
    <col min="12" max="12" width="10.5703125" customWidth="1"/>
    <col min="13" max="14" width="9.140625" customWidth="1"/>
  </cols>
  <sheetData>
    <row r="1" spans="2:16" ht="23.25" x14ac:dyDescent="0.35">
      <c r="B1" s="53" t="s">
        <v>0</v>
      </c>
      <c r="C1" s="54"/>
      <c r="D1" s="54"/>
      <c r="E1" s="54"/>
      <c r="F1" s="54"/>
      <c r="G1" s="54"/>
      <c r="H1" s="54"/>
      <c r="I1" s="54"/>
      <c r="J1" s="55"/>
    </row>
    <row r="2" spans="2:16" x14ac:dyDescent="0.25">
      <c r="B2" s="6" t="s">
        <v>1</v>
      </c>
      <c r="C2" s="7" t="s">
        <v>64</v>
      </c>
      <c r="D2" s="8" t="s">
        <v>2</v>
      </c>
      <c r="E2" s="8"/>
      <c r="F2" s="9">
        <v>45785</v>
      </c>
      <c r="G2" s="10"/>
      <c r="H2" s="10"/>
      <c r="I2" s="11"/>
      <c r="J2" s="12"/>
    </row>
    <row r="3" spans="2:16" x14ac:dyDescent="0.25">
      <c r="B3" s="6" t="s">
        <v>3</v>
      </c>
      <c r="C3" s="7" t="s">
        <v>65</v>
      </c>
      <c r="D3" s="8" t="s">
        <v>4</v>
      </c>
      <c r="E3" s="8"/>
      <c r="F3" s="13" t="s">
        <v>66</v>
      </c>
      <c r="G3" s="14"/>
      <c r="H3" s="14"/>
      <c r="I3" s="11"/>
      <c r="J3" s="12"/>
    </row>
    <row r="4" spans="2:16" x14ac:dyDescent="0.25">
      <c r="B4" s="6" t="s">
        <v>5</v>
      </c>
      <c r="C4" s="13">
        <v>206799</v>
      </c>
      <c r="D4" s="11"/>
      <c r="E4" s="11"/>
      <c r="F4" s="11"/>
      <c r="G4" s="11"/>
      <c r="H4" s="11"/>
      <c r="I4" s="11"/>
      <c r="J4" s="12"/>
    </row>
    <row r="5" spans="2:16" x14ac:dyDescent="0.25">
      <c r="B5" s="6" t="s">
        <v>6</v>
      </c>
      <c r="C5" s="7" t="s">
        <v>67</v>
      </c>
      <c r="D5" s="11"/>
      <c r="E5" s="11"/>
      <c r="F5" s="11"/>
      <c r="G5" s="11"/>
      <c r="H5" s="11"/>
      <c r="I5" s="11"/>
      <c r="J5" s="12"/>
    </row>
    <row r="6" spans="2:16" ht="15.75" thickBot="1" x14ac:dyDescent="0.3">
      <c r="B6" s="15" t="s">
        <v>7</v>
      </c>
      <c r="C6" s="16" t="s">
        <v>68</v>
      </c>
      <c r="D6" s="17"/>
      <c r="E6" s="17"/>
      <c r="F6" s="17"/>
      <c r="G6" s="17"/>
      <c r="H6" s="17"/>
      <c r="I6" s="17"/>
      <c r="J6" s="18"/>
    </row>
    <row r="7" spans="2:16" x14ac:dyDescent="0.25">
      <c r="B7" s="11"/>
      <c r="C7" s="11"/>
      <c r="D7" s="11"/>
      <c r="E7" s="11"/>
      <c r="F7" s="11"/>
      <c r="G7" s="11"/>
      <c r="H7" s="11"/>
      <c r="I7" s="11"/>
      <c r="J7" s="11"/>
    </row>
    <row r="8" spans="2:16" x14ac:dyDescent="0.25">
      <c r="B8" s="19" t="s">
        <v>8</v>
      </c>
      <c r="C8" s="19" t="s">
        <v>9</v>
      </c>
      <c r="D8" s="19" t="s">
        <v>10</v>
      </c>
      <c r="E8" s="19"/>
      <c r="F8" s="19" t="s">
        <v>11</v>
      </c>
      <c r="G8" s="19"/>
      <c r="H8" s="19" t="s">
        <v>12</v>
      </c>
      <c r="I8" s="19" t="s">
        <v>13</v>
      </c>
      <c r="J8" s="19" t="s">
        <v>14</v>
      </c>
      <c r="L8" s="42" t="s">
        <v>58</v>
      </c>
    </row>
    <row r="9" spans="2:16" x14ac:dyDescent="0.25">
      <c r="B9" s="56" t="s">
        <v>15</v>
      </c>
      <c r="C9" s="57"/>
      <c r="D9" s="57"/>
      <c r="E9" s="57"/>
      <c r="F9" s="57"/>
      <c r="G9" s="57"/>
      <c r="H9" s="57"/>
      <c r="I9" s="57"/>
      <c r="J9" s="58"/>
      <c r="L9" t="s">
        <v>59</v>
      </c>
      <c r="N9" t="s">
        <v>39</v>
      </c>
      <c r="P9" t="s">
        <v>60</v>
      </c>
    </row>
    <row r="10" spans="2:16" x14ac:dyDescent="0.25">
      <c r="B10" s="40">
        <v>2</v>
      </c>
      <c r="C10" s="38" t="s">
        <v>38</v>
      </c>
      <c r="D10" s="20"/>
      <c r="E10" s="20"/>
      <c r="F10" s="20"/>
      <c r="G10" s="20"/>
      <c r="H10" s="20"/>
      <c r="I10" s="20"/>
      <c r="J10" s="20"/>
    </row>
    <row r="11" spans="2:16" x14ac:dyDescent="0.25">
      <c r="B11" s="20">
        <v>210220</v>
      </c>
      <c r="C11" s="21" t="s">
        <v>24</v>
      </c>
      <c r="D11" s="20">
        <v>800</v>
      </c>
      <c r="E11" s="20"/>
      <c r="F11" s="20"/>
      <c r="G11" s="20"/>
      <c r="H11" s="20"/>
      <c r="I11" s="20"/>
      <c r="J11" s="20"/>
    </row>
    <row r="12" spans="2:16" x14ac:dyDescent="0.25">
      <c r="B12" s="20">
        <v>210310</v>
      </c>
      <c r="C12" s="21" t="s">
        <v>26</v>
      </c>
      <c r="D12" s="20">
        <v>2200</v>
      </c>
      <c r="E12" s="20"/>
      <c r="F12" s="20"/>
      <c r="G12" s="20"/>
      <c r="H12" s="20"/>
      <c r="I12" s="20"/>
      <c r="J12" s="20"/>
    </row>
    <row r="13" spans="2:16" x14ac:dyDescent="0.25">
      <c r="B13" s="20">
        <v>210320</v>
      </c>
      <c r="C13" s="21" t="s">
        <v>27</v>
      </c>
      <c r="D13" s="20">
        <v>200</v>
      </c>
      <c r="E13" s="20"/>
      <c r="F13" s="20"/>
      <c r="G13" s="20"/>
      <c r="H13" s="20"/>
      <c r="I13" s="20"/>
      <c r="J13" s="20"/>
    </row>
    <row r="14" spans="2:16" x14ac:dyDescent="0.25">
      <c r="B14" s="22">
        <v>230210</v>
      </c>
      <c r="C14" s="21" t="s">
        <v>32</v>
      </c>
      <c r="D14" s="22">
        <v>200</v>
      </c>
      <c r="E14" s="22"/>
      <c r="F14" s="22"/>
      <c r="G14" s="22"/>
      <c r="H14" s="22"/>
      <c r="I14" s="22"/>
      <c r="J14" s="22"/>
    </row>
    <row r="15" spans="2:16" x14ac:dyDescent="0.25">
      <c r="B15" s="22">
        <v>230410</v>
      </c>
      <c r="C15" s="33" t="s">
        <v>35</v>
      </c>
      <c r="D15" s="22">
        <v>550</v>
      </c>
      <c r="E15" s="22"/>
      <c r="F15" s="22"/>
      <c r="G15" s="22"/>
      <c r="H15" s="22"/>
      <c r="I15" s="22"/>
      <c r="J15" s="22"/>
      <c r="K15" s="63"/>
      <c r="L15" s="62"/>
      <c r="M15" s="62"/>
      <c r="N15" s="62"/>
      <c r="O15" s="62"/>
    </row>
    <row r="16" spans="2:16" x14ac:dyDescent="0.25">
      <c r="B16" s="30"/>
      <c r="C16" s="27"/>
      <c r="D16" s="30"/>
      <c r="E16" s="30"/>
      <c r="F16" s="30"/>
      <c r="G16" s="30"/>
      <c r="H16" s="30"/>
      <c r="I16" s="30"/>
      <c r="J16" s="30"/>
      <c r="K16" t="s">
        <v>61</v>
      </c>
      <c r="L16">
        <f>SUM(D11:D15)</f>
        <v>3950</v>
      </c>
    </row>
    <row r="17" spans="2:16" x14ac:dyDescent="0.25">
      <c r="B17" s="41">
        <v>3</v>
      </c>
      <c r="C17" s="39" t="s">
        <v>39</v>
      </c>
      <c r="D17" s="30"/>
      <c r="E17" s="30"/>
      <c r="F17" s="30"/>
      <c r="G17" s="30"/>
      <c r="H17" s="30"/>
      <c r="I17" s="30"/>
      <c r="J17" s="30"/>
    </row>
    <row r="18" spans="2:16" x14ac:dyDescent="0.25">
      <c r="B18" s="30">
        <v>303010</v>
      </c>
      <c r="C18" s="27" t="s">
        <v>40</v>
      </c>
      <c r="D18" s="45">
        <v>3600</v>
      </c>
      <c r="E18" s="30"/>
      <c r="F18" s="30"/>
      <c r="G18" s="30"/>
      <c r="H18" s="30"/>
      <c r="I18" s="30"/>
      <c r="J18" s="30"/>
      <c r="N18">
        <f>D18</f>
        <v>3600</v>
      </c>
    </row>
    <row r="19" spans="2:16" x14ac:dyDescent="0.25">
      <c r="B19" s="30"/>
      <c r="C19" s="27"/>
      <c r="D19" s="30"/>
      <c r="E19" s="30"/>
      <c r="F19" s="30"/>
      <c r="G19" s="30"/>
      <c r="H19" s="30"/>
      <c r="I19" s="30"/>
      <c r="J19" s="30"/>
    </row>
    <row r="20" spans="2:16" x14ac:dyDescent="0.25">
      <c r="B20" s="41">
        <v>4</v>
      </c>
      <c r="C20" s="39" t="s">
        <v>44</v>
      </c>
      <c r="D20" s="30"/>
      <c r="E20" s="30"/>
      <c r="F20" s="30"/>
      <c r="G20" s="30"/>
      <c r="H20" s="30"/>
      <c r="I20" s="30"/>
      <c r="J20" s="30"/>
    </row>
    <row r="21" spans="2:16" x14ac:dyDescent="0.25">
      <c r="B21" s="30">
        <v>403010</v>
      </c>
      <c r="C21" s="27" t="s">
        <v>45</v>
      </c>
      <c r="D21" s="30">
        <v>3700</v>
      </c>
      <c r="E21" s="30"/>
      <c r="F21" s="30"/>
      <c r="G21" s="30"/>
      <c r="H21" s="30"/>
      <c r="I21" s="30"/>
      <c r="J21" s="30"/>
    </row>
    <row r="22" spans="2:16" x14ac:dyDescent="0.25">
      <c r="B22" s="30">
        <v>403020</v>
      </c>
      <c r="C22" s="27" t="s">
        <v>46</v>
      </c>
      <c r="D22" s="30">
        <v>2000</v>
      </c>
      <c r="E22" s="30"/>
      <c r="F22" s="30"/>
      <c r="G22" s="30"/>
      <c r="H22" s="30"/>
      <c r="I22" s="30"/>
      <c r="J22" s="30"/>
    </row>
    <row r="23" spans="2:16" x14ac:dyDescent="0.25">
      <c r="B23" s="30">
        <v>403030</v>
      </c>
      <c r="C23" s="27" t="s">
        <v>47</v>
      </c>
      <c r="D23" s="30">
        <v>3500</v>
      </c>
      <c r="E23" s="30"/>
      <c r="F23" s="30"/>
      <c r="G23" s="30"/>
      <c r="H23" s="30"/>
      <c r="I23" s="30"/>
      <c r="J23" s="30"/>
    </row>
    <row r="24" spans="2:16" x14ac:dyDescent="0.25">
      <c r="B24" s="30">
        <v>403040</v>
      </c>
      <c r="C24" s="27" t="s">
        <v>48</v>
      </c>
      <c r="D24" s="30">
        <v>800</v>
      </c>
      <c r="E24" s="30"/>
      <c r="F24" s="30"/>
      <c r="G24" s="30"/>
      <c r="H24" s="30"/>
      <c r="I24" s="30"/>
      <c r="J24" s="30"/>
    </row>
    <row r="25" spans="2:16" x14ac:dyDescent="0.25">
      <c r="B25" s="30">
        <v>404010</v>
      </c>
      <c r="C25" s="27" t="s">
        <v>52</v>
      </c>
      <c r="D25" s="49">
        <v>500</v>
      </c>
      <c r="E25" s="30"/>
      <c r="F25" s="30"/>
      <c r="G25" s="30"/>
      <c r="H25" s="30"/>
      <c r="I25" s="30"/>
      <c r="J25" s="30"/>
    </row>
    <row r="26" spans="2:16" x14ac:dyDescent="0.25">
      <c r="B26" s="30">
        <v>404020</v>
      </c>
      <c r="C26" s="27" t="s">
        <v>53</v>
      </c>
      <c r="D26" s="49">
        <v>1100</v>
      </c>
      <c r="E26" s="30"/>
      <c r="F26" s="30"/>
      <c r="G26" s="30"/>
      <c r="H26" s="30"/>
      <c r="I26" s="30"/>
      <c r="J26" s="30"/>
    </row>
    <row r="27" spans="2:16" x14ac:dyDescent="0.25">
      <c r="B27" s="30">
        <v>404030</v>
      </c>
      <c r="C27" s="27" t="s">
        <v>53</v>
      </c>
      <c r="D27" s="30">
        <v>400</v>
      </c>
      <c r="E27" s="30"/>
      <c r="F27" s="30"/>
      <c r="G27" s="30"/>
      <c r="H27" s="30"/>
      <c r="I27" s="30"/>
      <c r="J27" s="30"/>
      <c r="P27">
        <f>SUM(D21:D27)</f>
        <v>12000</v>
      </c>
    </row>
    <row r="28" spans="2:16" x14ac:dyDescent="0.25">
      <c r="B28" s="30"/>
      <c r="C28" s="27"/>
      <c r="D28" s="30"/>
      <c r="E28" s="30"/>
      <c r="F28" s="30"/>
      <c r="G28" s="30"/>
      <c r="H28" s="30"/>
      <c r="I28" s="30"/>
      <c r="J28" s="30"/>
    </row>
    <row r="29" spans="2:16" x14ac:dyDescent="0.25">
      <c r="B29" s="30"/>
      <c r="C29" s="27"/>
      <c r="D29" s="30"/>
      <c r="E29" s="30"/>
      <c r="F29" s="30"/>
      <c r="G29" s="30"/>
      <c r="H29" s="30"/>
      <c r="I29" s="30"/>
      <c r="J29" s="30"/>
    </row>
    <row r="30" spans="2:16" x14ac:dyDescent="0.25">
      <c r="B30" s="23"/>
      <c r="C30" s="13"/>
      <c r="D30" s="24"/>
      <c r="E30" s="25"/>
      <c r="F30" s="23"/>
      <c r="G30" s="23"/>
      <c r="H30" s="23"/>
      <c r="I30" s="23"/>
      <c r="J30" s="23"/>
    </row>
    <row r="31" spans="2:16" x14ac:dyDescent="0.25">
      <c r="B31" s="56" t="s">
        <v>16</v>
      </c>
      <c r="C31" s="57"/>
      <c r="D31" s="57"/>
      <c r="E31" s="57"/>
      <c r="F31" s="57"/>
      <c r="G31" s="57"/>
      <c r="H31" s="57"/>
      <c r="I31" s="57"/>
      <c r="J31" s="58"/>
      <c r="K31" s="2"/>
    </row>
    <row r="32" spans="2:16" x14ac:dyDescent="0.25">
      <c r="B32" s="29">
        <v>2</v>
      </c>
      <c r="C32" s="39" t="s">
        <v>38</v>
      </c>
      <c r="D32" s="28"/>
      <c r="E32" s="28"/>
      <c r="F32" s="26"/>
      <c r="G32" s="26"/>
      <c r="H32" s="26"/>
      <c r="I32" s="26"/>
      <c r="J32" s="26"/>
    </row>
    <row r="33" spans="2:11" x14ac:dyDescent="0.25">
      <c r="B33" s="26">
        <v>210230</v>
      </c>
      <c r="C33" s="27" t="s">
        <v>25</v>
      </c>
      <c r="D33" s="28"/>
      <c r="E33" s="28"/>
      <c r="F33" s="26">
        <v>800</v>
      </c>
      <c r="G33" s="26"/>
      <c r="H33" s="26"/>
      <c r="I33" s="26"/>
      <c r="J33" s="26"/>
    </row>
    <row r="34" spans="2:11" x14ac:dyDescent="0.25">
      <c r="B34" s="26">
        <v>210330</v>
      </c>
      <c r="C34" s="27" t="s">
        <v>25</v>
      </c>
      <c r="D34" s="28"/>
      <c r="E34" s="28"/>
      <c r="F34" s="26">
        <v>2400</v>
      </c>
      <c r="G34" s="26"/>
      <c r="H34" s="26"/>
      <c r="I34" s="26"/>
      <c r="J34" s="26"/>
      <c r="K34" s="2"/>
    </row>
    <row r="35" spans="2:11" x14ac:dyDescent="0.25">
      <c r="B35" s="26">
        <v>230220</v>
      </c>
      <c r="C35" s="27" t="s">
        <v>31</v>
      </c>
      <c r="D35" s="28"/>
      <c r="E35" s="28"/>
      <c r="F35" s="26">
        <v>200</v>
      </c>
      <c r="G35" s="29"/>
      <c r="H35" s="29"/>
      <c r="I35" s="26"/>
      <c r="J35" s="26"/>
    </row>
    <row r="36" spans="2:11" x14ac:dyDescent="0.25">
      <c r="B36" s="26"/>
      <c r="C36" s="27"/>
      <c r="D36" s="28"/>
      <c r="E36" s="28"/>
      <c r="F36" s="26"/>
      <c r="G36" s="29"/>
      <c r="H36" s="29"/>
      <c r="I36" s="26"/>
      <c r="J36" s="26"/>
    </row>
    <row r="37" spans="2:11" x14ac:dyDescent="0.25">
      <c r="B37" s="41">
        <v>3</v>
      </c>
      <c r="C37" s="39" t="s">
        <v>39</v>
      </c>
      <c r="D37" s="28"/>
      <c r="E37" s="28"/>
      <c r="F37" s="26"/>
      <c r="G37" s="29"/>
      <c r="H37" s="29"/>
      <c r="I37" s="26"/>
      <c r="J37" s="26"/>
    </row>
    <row r="38" spans="2:11" x14ac:dyDescent="0.25">
      <c r="B38" s="26">
        <v>303020</v>
      </c>
      <c r="C38" s="27" t="s">
        <v>41</v>
      </c>
      <c r="D38" s="28"/>
      <c r="E38" s="28"/>
      <c r="F38" s="46">
        <v>3600</v>
      </c>
      <c r="G38" s="29"/>
      <c r="H38" s="29"/>
      <c r="I38" s="26"/>
      <c r="J38" s="26"/>
    </row>
    <row r="39" spans="2:11" x14ac:dyDescent="0.25">
      <c r="B39" s="29"/>
      <c r="C39" s="39"/>
      <c r="D39" s="28"/>
      <c r="E39" s="28"/>
      <c r="F39" s="26"/>
      <c r="G39" s="29"/>
      <c r="H39" s="29"/>
      <c r="I39" s="26"/>
      <c r="J39" s="26"/>
    </row>
    <row r="40" spans="2:11" x14ac:dyDescent="0.25">
      <c r="B40" s="41">
        <v>4</v>
      </c>
      <c r="C40" s="39" t="s">
        <v>44</v>
      </c>
      <c r="D40" s="28"/>
      <c r="E40" s="28"/>
      <c r="F40" s="26"/>
      <c r="G40" s="29"/>
      <c r="H40" s="29"/>
      <c r="I40" s="26"/>
      <c r="J40" s="26"/>
    </row>
    <row r="41" spans="2:11" x14ac:dyDescent="0.25">
      <c r="B41" s="26">
        <v>403050</v>
      </c>
      <c r="C41" s="27" t="s">
        <v>49</v>
      </c>
      <c r="D41" s="28"/>
      <c r="E41" s="28"/>
      <c r="F41" s="26">
        <v>3000</v>
      </c>
      <c r="G41" s="29"/>
      <c r="H41" s="29"/>
      <c r="I41" s="26"/>
      <c r="J41" s="26"/>
    </row>
    <row r="42" spans="2:11" x14ac:dyDescent="0.25">
      <c r="B42" s="26">
        <v>403060</v>
      </c>
      <c r="C42" s="27" t="s">
        <v>50</v>
      </c>
      <c r="D42" s="28"/>
      <c r="E42" s="28"/>
      <c r="F42" s="26">
        <v>5000</v>
      </c>
      <c r="G42" s="29"/>
      <c r="H42" s="29"/>
      <c r="I42" s="26"/>
      <c r="J42" s="26"/>
    </row>
    <row r="43" spans="2:11" x14ac:dyDescent="0.25">
      <c r="B43" s="26">
        <v>404040</v>
      </c>
      <c r="C43" s="27" t="s">
        <v>54</v>
      </c>
      <c r="D43" s="28"/>
      <c r="E43" s="28"/>
      <c r="F43" s="26">
        <v>2000</v>
      </c>
      <c r="G43" s="29"/>
      <c r="H43" s="29"/>
      <c r="I43" s="26"/>
      <c r="J43" s="26"/>
    </row>
    <row r="44" spans="2:11" x14ac:dyDescent="0.25">
      <c r="B44" s="26"/>
      <c r="C44" s="27"/>
      <c r="D44" s="28"/>
      <c r="E44" s="28"/>
      <c r="F44" s="26"/>
      <c r="G44" s="26"/>
      <c r="H44" s="26"/>
      <c r="I44" s="26"/>
      <c r="J44" s="26"/>
    </row>
    <row r="45" spans="2:11" x14ac:dyDescent="0.25">
      <c r="B45" s="56" t="s">
        <v>17</v>
      </c>
      <c r="C45" s="57"/>
      <c r="D45" s="57"/>
      <c r="E45" s="57"/>
      <c r="F45" s="57"/>
      <c r="G45" s="57"/>
      <c r="H45" s="57"/>
      <c r="I45" s="57"/>
      <c r="J45" s="58"/>
      <c r="K45" s="2"/>
    </row>
    <row r="46" spans="2:11" x14ac:dyDescent="0.25">
      <c r="B46" s="26"/>
      <c r="C46" s="27"/>
      <c r="D46" s="28"/>
      <c r="E46" s="28"/>
      <c r="F46" s="26"/>
      <c r="G46" s="26"/>
      <c r="H46" s="26"/>
      <c r="I46" s="26"/>
      <c r="J46" s="26"/>
    </row>
    <row r="47" spans="2:11" x14ac:dyDescent="0.25">
      <c r="B47" s="26"/>
      <c r="C47" s="27"/>
      <c r="D47" s="28"/>
      <c r="E47" s="28"/>
      <c r="F47" s="26"/>
      <c r="G47" s="26"/>
      <c r="H47" s="26"/>
      <c r="I47" s="26"/>
      <c r="J47" s="26"/>
      <c r="K47" s="2"/>
    </row>
    <row r="48" spans="2:11" x14ac:dyDescent="0.25">
      <c r="B48" s="26"/>
      <c r="C48" s="27"/>
      <c r="D48" s="28"/>
      <c r="E48" s="28"/>
      <c r="F48" s="26"/>
      <c r="G48" s="26"/>
      <c r="H48" s="26"/>
      <c r="I48" s="26"/>
      <c r="J48" s="26"/>
    </row>
    <row r="49" spans="2:14" x14ac:dyDescent="0.25">
      <c r="B49" s="56" t="s">
        <v>18</v>
      </c>
      <c r="C49" s="57"/>
      <c r="D49" s="57"/>
      <c r="E49" s="57"/>
      <c r="F49" s="57"/>
      <c r="G49" s="57"/>
      <c r="H49" s="57"/>
      <c r="I49" s="57"/>
      <c r="J49" s="58"/>
    </row>
    <row r="50" spans="2:14" x14ac:dyDescent="0.25">
      <c r="B50" s="29">
        <v>2</v>
      </c>
      <c r="C50" s="39" t="s">
        <v>38</v>
      </c>
      <c r="D50" s="28"/>
      <c r="E50" s="28"/>
      <c r="F50" s="26"/>
      <c r="G50" s="26"/>
      <c r="H50" s="26"/>
      <c r="I50" s="26"/>
      <c r="J50" s="26"/>
    </row>
    <row r="51" spans="2:14" x14ac:dyDescent="0.25">
      <c r="B51" s="26">
        <v>220110</v>
      </c>
      <c r="C51" s="27" t="s">
        <v>28</v>
      </c>
      <c r="D51" s="28"/>
      <c r="E51" s="28"/>
      <c r="F51" s="26"/>
      <c r="G51" s="26"/>
      <c r="H51" s="47">
        <v>1500</v>
      </c>
      <c r="I51" s="26"/>
      <c r="J51" s="26"/>
    </row>
    <row r="52" spans="2:14" x14ac:dyDescent="0.25">
      <c r="B52" s="26">
        <v>220120</v>
      </c>
      <c r="C52" s="27" t="s">
        <v>29</v>
      </c>
      <c r="D52" s="28"/>
      <c r="E52" s="28"/>
      <c r="F52" s="26"/>
      <c r="G52" s="26"/>
      <c r="H52" s="26">
        <v>5000</v>
      </c>
      <c r="I52" s="26"/>
      <c r="J52" s="26"/>
    </row>
    <row r="53" spans="2:14" x14ac:dyDescent="0.25">
      <c r="B53" s="26">
        <v>220130</v>
      </c>
      <c r="C53" s="27" t="s">
        <v>30</v>
      </c>
      <c r="D53" s="28"/>
      <c r="E53" s="28"/>
      <c r="F53" s="26"/>
      <c r="G53" s="26"/>
      <c r="H53" s="47">
        <v>1000</v>
      </c>
      <c r="I53" s="26"/>
      <c r="J53" s="26"/>
    </row>
    <row r="54" spans="2:14" x14ac:dyDescent="0.25">
      <c r="B54" s="26">
        <v>230230</v>
      </c>
      <c r="C54" s="27" t="s">
        <v>33</v>
      </c>
      <c r="D54" s="28"/>
      <c r="E54" s="28"/>
      <c r="F54" s="26"/>
      <c r="G54" s="26"/>
      <c r="H54" s="26">
        <v>200</v>
      </c>
      <c r="I54" s="26"/>
      <c r="J54" s="26"/>
    </row>
    <row r="55" spans="2:14" x14ac:dyDescent="0.25">
      <c r="B55" s="26">
        <v>230320</v>
      </c>
      <c r="C55" s="27" t="s">
        <v>34</v>
      </c>
      <c r="D55" s="28"/>
      <c r="E55" s="28"/>
      <c r="F55" s="26"/>
      <c r="G55" s="26"/>
      <c r="H55" s="47">
        <v>200</v>
      </c>
      <c r="I55" s="26"/>
      <c r="J55" s="26"/>
    </row>
    <row r="56" spans="2:14" x14ac:dyDescent="0.25">
      <c r="B56" s="26">
        <v>230460</v>
      </c>
      <c r="C56" s="27" t="s">
        <v>36</v>
      </c>
      <c r="D56" s="28"/>
      <c r="E56" s="28"/>
      <c r="F56" s="26"/>
      <c r="G56" s="26"/>
      <c r="H56" s="26">
        <v>850</v>
      </c>
      <c r="I56" s="26"/>
      <c r="J56" s="26"/>
    </row>
    <row r="57" spans="2:14" x14ac:dyDescent="0.25">
      <c r="B57" s="26">
        <v>230510</v>
      </c>
      <c r="C57" s="27" t="s">
        <v>37</v>
      </c>
      <c r="D57" s="28"/>
      <c r="E57" s="28"/>
      <c r="F57" s="26"/>
      <c r="G57" s="26"/>
      <c r="H57" s="26">
        <v>200</v>
      </c>
      <c r="I57" s="26"/>
      <c r="J57" s="26"/>
    </row>
    <row r="58" spans="2:14" x14ac:dyDescent="0.25">
      <c r="B58" s="26"/>
      <c r="C58" s="27"/>
      <c r="D58" s="28"/>
      <c r="E58" s="28"/>
      <c r="F58" s="26"/>
      <c r="G58" s="26"/>
      <c r="H58" s="26"/>
      <c r="I58" s="26"/>
      <c r="J58" s="26"/>
      <c r="K58" t="s">
        <v>62</v>
      </c>
      <c r="L58">
        <f>-SUM(H51:H57)</f>
        <v>-8950</v>
      </c>
    </row>
    <row r="59" spans="2:14" x14ac:dyDescent="0.25">
      <c r="B59" s="41">
        <v>3</v>
      </c>
      <c r="C59" s="39" t="s">
        <v>39</v>
      </c>
      <c r="D59" s="28"/>
      <c r="E59" s="28"/>
      <c r="F59" s="26"/>
      <c r="G59" s="26"/>
      <c r="H59" s="26"/>
      <c r="I59" s="26"/>
      <c r="J59" s="26"/>
    </row>
    <row r="60" spans="2:14" x14ac:dyDescent="0.25">
      <c r="B60" s="26">
        <v>303030</v>
      </c>
      <c r="C60" s="27" t="s">
        <v>42</v>
      </c>
      <c r="D60" s="28"/>
      <c r="E60" s="28"/>
      <c r="F60" s="26"/>
      <c r="G60" s="26"/>
      <c r="H60" s="46">
        <v>3500</v>
      </c>
      <c r="I60" s="26"/>
      <c r="J60" s="26"/>
    </row>
    <row r="61" spans="2:14" x14ac:dyDescent="0.25">
      <c r="B61" s="26">
        <v>304010</v>
      </c>
      <c r="C61" s="27" t="s">
        <v>43</v>
      </c>
      <c r="D61" s="28"/>
      <c r="E61" s="28"/>
      <c r="F61" s="26"/>
      <c r="G61" s="26"/>
      <c r="H61" s="46">
        <v>100</v>
      </c>
      <c r="I61" s="26"/>
      <c r="J61" s="26"/>
    </row>
    <row r="62" spans="2:14" x14ac:dyDescent="0.25">
      <c r="B62" s="26"/>
      <c r="C62" s="27"/>
      <c r="D62" s="28"/>
      <c r="E62" s="28"/>
      <c r="F62" s="26"/>
      <c r="G62" s="26"/>
      <c r="H62" s="26"/>
      <c r="I62" s="26"/>
      <c r="J62" s="26"/>
      <c r="N62">
        <f>-SUM(H60:H61)</f>
        <v>-3600</v>
      </c>
    </row>
    <row r="63" spans="2:14" x14ac:dyDescent="0.25">
      <c r="B63" s="41">
        <v>4</v>
      </c>
      <c r="C63" s="39" t="s">
        <v>44</v>
      </c>
      <c r="D63" s="28"/>
      <c r="E63" s="28"/>
      <c r="F63" s="26"/>
      <c r="G63" s="26"/>
      <c r="H63" s="26"/>
      <c r="I63" s="26"/>
      <c r="J63" s="26"/>
    </row>
    <row r="64" spans="2:14" x14ac:dyDescent="0.25">
      <c r="B64" s="26">
        <v>405010</v>
      </c>
      <c r="C64" s="27" t="s">
        <v>55</v>
      </c>
      <c r="D64" s="28"/>
      <c r="E64" s="28"/>
      <c r="F64" s="26"/>
      <c r="G64" s="26"/>
      <c r="H64" s="26">
        <v>3000</v>
      </c>
      <c r="I64" s="26"/>
      <c r="J64" s="26"/>
    </row>
    <row r="65" spans="2:16" x14ac:dyDescent="0.25">
      <c r="B65" s="26">
        <v>405020</v>
      </c>
      <c r="C65" s="27" t="s">
        <v>56</v>
      </c>
      <c r="D65" s="28"/>
      <c r="E65" s="28"/>
      <c r="F65" s="26"/>
      <c r="G65" s="26"/>
      <c r="H65" s="26">
        <v>1000</v>
      </c>
      <c r="I65" s="26"/>
      <c r="J65" s="26"/>
    </row>
    <row r="66" spans="2:16" x14ac:dyDescent="0.25">
      <c r="B66" s="26">
        <v>405030</v>
      </c>
      <c r="C66" s="27" t="s">
        <v>57</v>
      </c>
      <c r="D66" s="28"/>
      <c r="E66" s="28"/>
      <c r="F66" s="26"/>
      <c r="G66" s="26"/>
      <c r="H66" s="26">
        <v>1000</v>
      </c>
      <c r="I66" s="26"/>
      <c r="J66" s="26"/>
    </row>
    <row r="67" spans="2:16" x14ac:dyDescent="0.25">
      <c r="B67" s="26"/>
      <c r="C67" s="27"/>
      <c r="D67" s="28"/>
      <c r="E67" s="28"/>
      <c r="F67" s="26"/>
      <c r="G67" s="26"/>
      <c r="H67" s="26"/>
      <c r="I67" s="26"/>
      <c r="J67" s="26"/>
      <c r="P67">
        <f>-SUM(H64:H66)</f>
        <v>-5000</v>
      </c>
    </row>
    <row r="68" spans="2:16" x14ac:dyDescent="0.25">
      <c r="B68" s="26"/>
      <c r="C68" s="27"/>
      <c r="D68" s="28"/>
      <c r="E68" s="28"/>
      <c r="F68" s="26"/>
      <c r="G68" s="26"/>
      <c r="H68" s="26"/>
      <c r="I68" s="26"/>
      <c r="J68" s="26"/>
    </row>
    <row r="69" spans="2:16" x14ac:dyDescent="0.25">
      <c r="B69" s="26"/>
      <c r="C69" s="27"/>
      <c r="D69" s="28"/>
      <c r="E69" s="28"/>
      <c r="F69" s="26"/>
      <c r="G69" s="26"/>
      <c r="H69" s="26"/>
      <c r="I69" s="26"/>
      <c r="J69" s="26"/>
    </row>
    <row r="70" spans="2:16" x14ac:dyDescent="0.25">
      <c r="B70" s="26"/>
      <c r="C70" s="27"/>
      <c r="D70" s="28"/>
      <c r="E70" s="28"/>
      <c r="F70" s="26"/>
      <c r="G70" s="26"/>
      <c r="H70" s="26"/>
      <c r="I70" s="26"/>
      <c r="J70" s="26"/>
    </row>
    <row r="71" spans="2:16" x14ac:dyDescent="0.25">
      <c r="B71" s="30"/>
      <c r="C71" s="27"/>
      <c r="D71" s="31"/>
      <c r="E71" s="31"/>
      <c r="F71" s="30"/>
      <c r="G71" s="30"/>
      <c r="H71" s="30"/>
      <c r="I71" s="30"/>
      <c r="J71" s="30"/>
    </row>
    <row r="72" spans="2:16" x14ac:dyDescent="0.25">
      <c r="B72" s="56" t="s">
        <v>19</v>
      </c>
      <c r="C72" s="57"/>
      <c r="D72" s="57"/>
      <c r="E72" s="57"/>
      <c r="F72" s="57"/>
      <c r="G72" s="57"/>
      <c r="H72" s="57"/>
      <c r="I72" s="57"/>
      <c r="J72" s="58"/>
    </row>
    <row r="73" spans="2:16" x14ac:dyDescent="0.25">
      <c r="B73" s="41">
        <v>4</v>
      </c>
      <c r="C73" s="39" t="s">
        <v>44</v>
      </c>
      <c r="D73" s="28"/>
      <c r="E73" s="28"/>
      <c r="F73" s="26"/>
      <c r="G73" s="26"/>
      <c r="H73" s="26"/>
      <c r="I73" s="26"/>
      <c r="J73" s="26"/>
    </row>
    <row r="74" spans="2:16" x14ac:dyDescent="0.25">
      <c r="B74" s="26">
        <v>403070</v>
      </c>
      <c r="C74" s="27" t="s">
        <v>51</v>
      </c>
      <c r="D74" s="28"/>
      <c r="E74" s="28"/>
      <c r="F74" s="26"/>
      <c r="G74" s="26"/>
      <c r="H74" s="26"/>
      <c r="I74" s="48">
        <v>2000</v>
      </c>
      <c r="J74" s="26"/>
      <c r="K74" t="s">
        <v>63</v>
      </c>
      <c r="P74">
        <f>-I74</f>
        <v>-2000</v>
      </c>
    </row>
    <row r="75" spans="2:16" x14ac:dyDescent="0.25">
      <c r="B75" s="26"/>
      <c r="C75" s="27"/>
      <c r="D75" s="28"/>
      <c r="E75" s="28"/>
      <c r="F75" s="26"/>
      <c r="G75" s="26"/>
      <c r="H75" s="26"/>
      <c r="I75" s="26"/>
      <c r="J75" s="26"/>
    </row>
    <row r="76" spans="2:16" x14ac:dyDescent="0.25">
      <c r="B76" s="30"/>
      <c r="C76" s="27"/>
      <c r="D76" s="31"/>
      <c r="E76" s="31"/>
      <c r="F76" s="30"/>
      <c r="G76" s="30"/>
      <c r="H76" s="30"/>
      <c r="I76" s="30"/>
      <c r="J76" s="30"/>
    </row>
    <row r="77" spans="2:16" x14ac:dyDescent="0.25">
      <c r="B77" s="56" t="s">
        <v>20</v>
      </c>
      <c r="C77" s="57"/>
      <c r="D77" s="57"/>
      <c r="E77" s="57"/>
      <c r="F77" s="57"/>
      <c r="G77" s="57"/>
      <c r="H77" s="57"/>
      <c r="I77" s="57"/>
      <c r="J77" s="58"/>
      <c r="K77" s="43"/>
      <c r="L77" s="44"/>
      <c r="M77" s="44"/>
      <c r="N77" s="44"/>
      <c r="O77" s="44"/>
      <c r="P77" s="44"/>
    </row>
    <row r="78" spans="2:16" x14ac:dyDescent="0.25">
      <c r="B78" s="26"/>
      <c r="C78" s="27"/>
      <c r="D78" s="28"/>
      <c r="E78" s="28"/>
      <c r="F78" s="26"/>
      <c r="G78" s="26"/>
      <c r="H78" s="26"/>
      <c r="I78" s="26"/>
      <c r="J78" s="26"/>
      <c r="L78">
        <f>SUM(L16:L72)</f>
        <v>-5000</v>
      </c>
      <c r="N78">
        <f>SUM(N16:N72)</f>
        <v>0</v>
      </c>
      <c r="P78">
        <f>SUM(P16:P74)</f>
        <v>5000</v>
      </c>
    </row>
    <row r="79" spans="2:16" x14ac:dyDescent="0.25">
      <c r="B79" s="26"/>
      <c r="C79" s="27"/>
      <c r="D79" s="28"/>
      <c r="E79" s="28"/>
      <c r="F79" s="26"/>
      <c r="G79" s="26"/>
      <c r="H79" s="26"/>
      <c r="I79" s="26"/>
      <c r="J79" s="26"/>
    </row>
    <row r="80" spans="2:16" x14ac:dyDescent="0.25">
      <c r="B80" s="26"/>
      <c r="C80" s="27"/>
      <c r="D80" s="28"/>
      <c r="E80" s="28"/>
      <c r="F80" s="26"/>
      <c r="G80" s="26"/>
      <c r="H80" s="26"/>
      <c r="I80" s="26"/>
      <c r="J80" s="26"/>
    </row>
    <row r="81" spans="1:18" x14ac:dyDescent="0.25">
      <c r="B81" s="30"/>
      <c r="C81" s="27"/>
      <c r="D81" s="31"/>
      <c r="E81" s="31"/>
      <c r="F81" s="30"/>
      <c r="G81" s="30"/>
      <c r="H81" s="30"/>
      <c r="I81" s="30"/>
      <c r="J81" s="30"/>
    </row>
    <row r="82" spans="1:18" x14ac:dyDescent="0.25">
      <c r="B82" s="32"/>
      <c r="C82" s="33"/>
      <c r="D82" s="34"/>
      <c r="E82" s="34"/>
      <c r="F82" s="20"/>
      <c r="G82" s="20"/>
      <c r="H82" s="20"/>
      <c r="I82" s="20"/>
      <c r="J82" s="20"/>
    </row>
    <row r="83" spans="1:18" x14ac:dyDescent="0.25">
      <c r="B83" s="11"/>
      <c r="C83" s="35" t="s">
        <v>21</v>
      </c>
      <c r="D83" s="36">
        <f t="shared" ref="D83:J83" si="0">SUM(D9:D71)</f>
        <v>19550</v>
      </c>
      <c r="E83" s="36">
        <f t="shared" si="0"/>
        <v>0</v>
      </c>
      <c r="F83" s="36">
        <f t="shared" si="0"/>
        <v>17000</v>
      </c>
      <c r="G83" s="36">
        <f t="shared" si="0"/>
        <v>0</v>
      </c>
      <c r="H83" s="36">
        <f t="shared" si="0"/>
        <v>17550</v>
      </c>
      <c r="I83" s="36">
        <f t="shared" si="0"/>
        <v>0</v>
      </c>
      <c r="J83" s="36">
        <f t="shared" si="0"/>
        <v>0</v>
      </c>
      <c r="K83" s="64"/>
      <c r="M83" s="2"/>
      <c r="N83" s="2"/>
      <c r="P83" s="2">
        <f>D83-H83</f>
        <v>2000</v>
      </c>
      <c r="Q83" s="2"/>
      <c r="R83" s="2"/>
    </row>
    <row r="84" spans="1:18" x14ac:dyDescent="0.25">
      <c r="A84" s="3"/>
      <c r="B84" s="11"/>
      <c r="C84" s="37"/>
      <c r="D84" s="11"/>
      <c r="E84" s="11"/>
      <c r="F84" s="11"/>
      <c r="G84" s="11"/>
      <c r="H84" s="11"/>
      <c r="I84" s="11"/>
      <c r="J84" s="11"/>
      <c r="K84" s="2"/>
    </row>
    <row r="85" spans="1:18" x14ac:dyDescent="0.25">
      <c r="A85" s="4"/>
      <c r="B85" s="59" t="s">
        <v>22</v>
      </c>
      <c r="C85" s="60"/>
      <c r="D85" s="60"/>
      <c r="E85" s="60"/>
      <c r="F85" s="60"/>
      <c r="G85" s="60"/>
      <c r="H85" s="60"/>
      <c r="I85" s="60"/>
      <c r="J85" s="61"/>
      <c r="K85" s="2"/>
    </row>
    <row r="86" spans="1:18" x14ac:dyDescent="0.25">
      <c r="A86" s="5"/>
      <c r="B86" s="50" t="s">
        <v>23</v>
      </c>
      <c r="C86" s="51"/>
      <c r="D86" s="51"/>
      <c r="E86" s="51"/>
      <c r="F86" s="51"/>
      <c r="G86" s="51"/>
      <c r="H86" s="51"/>
      <c r="I86" s="51"/>
      <c r="J86" s="52"/>
    </row>
    <row r="87" spans="1:18" x14ac:dyDescent="0.25">
      <c r="B87" s="50" t="s">
        <v>69</v>
      </c>
      <c r="C87" s="51"/>
      <c r="D87" s="51"/>
      <c r="E87" s="51"/>
      <c r="F87" s="51"/>
      <c r="G87" s="51"/>
      <c r="H87" s="51"/>
      <c r="I87" s="51"/>
      <c r="J87" s="52"/>
    </row>
    <row r="88" spans="1:18" x14ac:dyDescent="0.25">
      <c r="B88" s="50"/>
      <c r="C88" s="51"/>
      <c r="D88" s="51"/>
      <c r="E88" s="51"/>
      <c r="F88" s="51"/>
      <c r="G88" s="51"/>
      <c r="H88" s="51"/>
      <c r="I88" s="51"/>
      <c r="J88" s="52"/>
    </row>
    <row r="89" spans="1:18" x14ac:dyDescent="0.25">
      <c r="B89" s="50"/>
      <c r="C89" s="51"/>
      <c r="D89" s="51"/>
      <c r="E89" s="51"/>
      <c r="F89" s="51"/>
      <c r="G89" s="51"/>
      <c r="H89" s="51"/>
      <c r="I89" s="51"/>
      <c r="J89" s="52"/>
    </row>
    <row r="90" spans="1:18" x14ac:dyDescent="0.25">
      <c r="B90" s="50"/>
      <c r="C90" s="51"/>
      <c r="D90" s="51"/>
      <c r="E90" s="51"/>
      <c r="F90" s="51"/>
      <c r="G90" s="51"/>
      <c r="H90" s="51"/>
      <c r="I90" s="51"/>
      <c r="J90" s="52"/>
    </row>
    <row r="91" spans="1:18" x14ac:dyDescent="0.25">
      <c r="B91" s="50"/>
      <c r="C91" s="51"/>
      <c r="D91" s="51"/>
      <c r="E91" s="51"/>
      <c r="F91" s="51"/>
      <c r="G91" s="51"/>
      <c r="H91" s="51"/>
      <c r="I91" s="51"/>
      <c r="J91" s="52"/>
    </row>
    <row r="92" spans="1:18" x14ac:dyDescent="0.25">
      <c r="B92" s="50"/>
      <c r="C92" s="51"/>
      <c r="D92" s="51"/>
      <c r="E92" s="51"/>
      <c r="F92" s="51"/>
      <c r="G92" s="51"/>
      <c r="H92" s="51"/>
      <c r="I92" s="51"/>
      <c r="J92" s="52"/>
    </row>
    <row r="93" spans="1:18" x14ac:dyDescent="0.25">
      <c r="B93" s="50"/>
      <c r="C93" s="51"/>
      <c r="D93" s="51"/>
      <c r="E93" s="51"/>
      <c r="F93" s="51"/>
      <c r="G93" s="51"/>
      <c r="H93" s="51"/>
      <c r="I93" s="51"/>
      <c r="J93" s="52"/>
    </row>
    <row r="94" spans="1:18" x14ac:dyDescent="0.25">
      <c r="B94" s="50"/>
      <c r="C94" s="51"/>
      <c r="D94" s="51"/>
      <c r="E94" s="51"/>
      <c r="F94" s="51"/>
      <c r="G94" s="51"/>
      <c r="H94" s="51"/>
      <c r="I94" s="51"/>
      <c r="J94" s="52"/>
    </row>
  </sheetData>
  <mergeCells count="17">
    <mergeCell ref="B90:J90"/>
    <mergeCell ref="B91:J91"/>
    <mergeCell ref="B92:J92"/>
    <mergeCell ref="B93:J93"/>
    <mergeCell ref="B94:J94"/>
    <mergeCell ref="B89:J89"/>
    <mergeCell ref="B1:J1"/>
    <mergeCell ref="B9:J9"/>
    <mergeCell ref="B31:J31"/>
    <mergeCell ref="B45:J45"/>
    <mergeCell ref="B49:J49"/>
    <mergeCell ref="B72:J72"/>
    <mergeCell ref="B77:J77"/>
    <mergeCell ref="B85:J85"/>
    <mergeCell ref="B86:J86"/>
    <mergeCell ref="B87:J87"/>
    <mergeCell ref="B88:J88"/>
  </mergeCells>
  <pageMargins left="0.7" right="0.7" top="0.75" bottom="0.75" header="0.3" footer="0.3"/>
  <pageSetup paperSize="9" scale="57" orientation="portrait" r:id="rId1"/>
  <rowBreaks count="1" manualBreakCount="1">
    <brk id="87" max="9" man="1"/>
  </rowBreaks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7b7d15-b72b-4c7d-ab01-8ae01287997b">
      <Terms xmlns="http://schemas.microsoft.com/office/infopath/2007/PartnerControls"/>
    </lcf76f155ced4ddcb4097134ff3c332f>
    <TaxCatchAll xmlns="b4bf259e-3f3d-495c-ab4f-09932de356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A510B17E4F834E82975B15CBE20A01" ma:contentTypeVersion="11" ma:contentTypeDescription="Create a new document." ma:contentTypeScope="" ma:versionID="d38e04f05ed5ae7ce689678b680042d1">
  <xsd:schema xmlns:xsd="http://www.w3.org/2001/XMLSchema" xmlns:xs="http://www.w3.org/2001/XMLSchema" xmlns:p="http://schemas.microsoft.com/office/2006/metadata/properties" xmlns:ns2="8a7b7d15-b72b-4c7d-ab01-8ae01287997b" xmlns:ns3="b4bf259e-3f3d-495c-ab4f-09932de35602" targetNamespace="http://schemas.microsoft.com/office/2006/metadata/properties" ma:root="true" ma:fieldsID="bc7917c269bd01c43af070b028ed0607" ns2:_="" ns3:_="">
    <xsd:import namespace="8a7b7d15-b72b-4c7d-ab01-8ae01287997b"/>
    <xsd:import namespace="b4bf259e-3f3d-495c-ab4f-09932de356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7d15-b72b-4c7d-ab01-8ae0128799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d6df8d-4b7c-43d5-80f3-b7c453604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f259e-3f3d-495c-ab4f-09932de356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b4b374-369b-4468-9058-177516aae399}" ma:internalName="TaxCatchAll" ma:showField="CatchAllData" ma:web="b4bf259e-3f3d-495c-ab4f-09932de356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D7201-F81F-4AF9-8BB7-7157DD2874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04EC2F-1D95-478C-9631-003ED5875E3C}">
  <ds:schemaRefs>
    <ds:schemaRef ds:uri="http://schemas.microsoft.com/office/2006/metadata/properties"/>
    <ds:schemaRef ds:uri="http://schemas.microsoft.com/office/infopath/2007/PartnerControls"/>
    <ds:schemaRef ds:uri="8a7b7d15-b72b-4c7d-ab01-8ae01287997b"/>
    <ds:schemaRef ds:uri="b4bf259e-3f3d-495c-ab4f-09932de35602"/>
  </ds:schemaRefs>
</ds:datastoreItem>
</file>

<file path=customXml/itemProps3.xml><?xml version="1.0" encoding="utf-8"?>
<ds:datastoreItem xmlns:ds="http://schemas.openxmlformats.org/officeDocument/2006/customXml" ds:itemID="{D7BC8249-512B-4EBD-BE68-92464A88A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Onderwater</dc:creator>
  <cp:keywords/>
  <dc:description/>
  <cp:lastModifiedBy>Leon Feiken</cp:lastModifiedBy>
  <cp:revision/>
  <cp:lastPrinted>2025-05-09T08:05:56Z</cp:lastPrinted>
  <dcterms:created xsi:type="dcterms:W3CDTF">2016-05-23T12:24:10Z</dcterms:created>
  <dcterms:modified xsi:type="dcterms:W3CDTF">2025-05-09T08:08:00Z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0x01010056A510B17E4F834E82975B15CBE20A01</vt:lpwstr>
  </property>
  <property fmtid="{D5CDD505-2E9C-101B-9397-08002B2CF9AE}" pid="3" name="Order">
    <vt:r8>33100</vt:r8>
  </property>
  <property fmtid="{D5CDD505-2E9C-101B-9397-08002B2CF9AE}" pid="4" name="MediaServiceImageTags">
    <vt:lpwstr/>
  </property>
</Properties>
</file>