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ichtingtechnotrend-my.sharepoint.com/personal/cloud_jma_nl/Documents/Bestanden/Project/Nijkerk/2025 EA inzameling, transport en verwerking OPK en luiers/02 Gepubliceerd/"/>
    </mc:Choice>
  </mc:AlternateContent>
  <xr:revisionPtr revIDLastSave="249" documentId="8_{D08A9388-649F-4ADE-B718-C8A9B57BEDAD}" xr6:coauthVersionLast="47" xr6:coauthVersionMax="47" xr10:uidLastSave="{6074F6B0-7D50-4FC1-A739-9D010254F2E5}"/>
  <bookViews>
    <workbookView xWindow="-110" yWindow="-110" windowWidth="19420" windowHeight="10420" xr2:uid="{41EFB800-1D98-4B64-9DBF-CF5563D642CA}"/>
  </bookViews>
  <sheets>
    <sheet name="Perceel 1" sheetId="1" r:id="rId1"/>
    <sheet name="Perceel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8" i="1"/>
  <c r="F19" i="1"/>
  <c r="F20" i="1"/>
  <c r="F21" i="1"/>
  <c r="F22" i="1"/>
  <c r="F23" i="1"/>
  <c r="F17" i="1"/>
  <c r="F19" i="2" l="1"/>
  <c r="F15" i="2"/>
  <c r="F9" i="2"/>
  <c r="F8" i="2"/>
  <c r="F24" i="1" l="1"/>
  <c r="F20" i="2" l="1"/>
  <c r="F33" i="1"/>
  <c r="F34" i="1" s="1"/>
  <c r="F28" i="1"/>
  <c r="F29" i="1" s="1"/>
  <c r="F12" i="1"/>
  <c r="F11" i="1"/>
  <c r="F10" i="1"/>
  <c r="F9" i="1"/>
  <c r="F8" i="1"/>
  <c r="F10" i="2" l="1"/>
  <c r="F25" i="2" s="1"/>
  <c r="F13" i="1"/>
  <c r="F38" i="1" s="1"/>
</calcChain>
</file>

<file path=xl/sharedStrings.xml><?xml version="1.0" encoding="utf-8"?>
<sst xmlns="http://schemas.openxmlformats.org/spreadsheetml/2006/main" count="82" uniqueCount="56">
  <si>
    <t>Bijlage 3: inschrijftabel</t>
  </si>
  <si>
    <t>Het inzamelen en verwerken van OPK</t>
  </si>
  <si>
    <t>Alleen de gele vakken invullen</t>
  </si>
  <si>
    <t>PERCEEL 1</t>
  </si>
  <si>
    <t>Huurkosten inzamelmiddelen</t>
  </si>
  <si>
    <t>Aantal containers*</t>
  </si>
  <si>
    <t>Prijs per container</t>
  </si>
  <si>
    <t>Kosten per jaar</t>
  </si>
  <si>
    <t>2,5 m3 container inclusief plaatsen en onderhouden</t>
  </si>
  <si>
    <t>5 m3 container inclusief plaatsen en onderhouden</t>
  </si>
  <si>
    <t>10 m3 container inclusief plaatsen en onderhouden</t>
  </si>
  <si>
    <t>25 m3 container inclusief plaatsen en onderhouden</t>
  </si>
  <si>
    <t>30 m3 container inclusief plaatsen en onderhouden</t>
  </si>
  <si>
    <t>Totale huurkosten</t>
  </si>
  <si>
    <t>Inzamelkosten OPK</t>
  </si>
  <si>
    <r>
      <t>Ledigen verzamelcontainer 2,5 m</t>
    </r>
    <r>
      <rPr>
        <vertAlign val="superscript"/>
        <sz val="11"/>
        <rFont val="Aptos Narrow"/>
        <family val="2"/>
        <scheme val="minor"/>
      </rPr>
      <t>3</t>
    </r>
  </si>
  <si>
    <r>
      <t>Ledigen verzamelcontainer 5 m</t>
    </r>
    <r>
      <rPr>
        <vertAlign val="superscript"/>
        <sz val="11"/>
        <rFont val="Aptos Narrow"/>
        <family val="2"/>
        <scheme val="minor"/>
      </rPr>
      <t>3</t>
    </r>
  </si>
  <si>
    <t>Ledigen (semi) ondergrondse containers</t>
  </si>
  <si>
    <t>Totale inzamelkosten</t>
  </si>
  <si>
    <t>Transportkosten OPK</t>
  </si>
  <si>
    <t>Ton per jaar*</t>
  </si>
  <si>
    <t>Transporteren OPK naar verwerker inclusief indien van toepassing op- of overslag</t>
  </si>
  <si>
    <t>Totale transportkosten</t>
  </si>
  <si>
    <t>Verwerkingskosten OPK</t>
  </si>
  <si>
    <t>Kosten (+) dan wel opbrengsten (-) per ton</t>
  </si>
  <si>
    <t>Op- of afslag ten opzichte van de marktprijs (MOP).</t>
  </si>
  <si>
    <t>Totale verwerkingskosten</t>
  </si>
  <si>
    <t>* Hoeveelheden zijn indicatief, er kunnen geen rechten aan ontleend worden</t>
  </si>
  <si>
    <t>Totale inschrijfsom inzameling en verwerking (kosten/jaar)</t>
  </si>
  <si>
    <t>Adres verwerkingslocatie</t>
  </si>
  <si>
    <t>Indien van toepassing: adres overslaglocatie</t>
  </si>
  <si>
    <t>Aldus naar waarheid opgemaakt te ................... op …................. 2025</t>
  </si>
  <si>
    <t>Naam inschrijver:</t>
  </si>
  <si>
    <t>Naam:</t>
  </si>
  <si>
    <t>Functie:</t>
  </si>
  <si>
    <t>Handtekening:</t>
  </si>
  <si>
    <t>Het inzamelen van luiers</t>
  </si>
  <si>
    <t>PERCEEL 2</t>
  </si>
  <si>
    <t>750L rolcontainer inclusief plaatsen en onderhouden</t>
  </si>
  <si>
    <t>1100L rolcontainer inclusief plaatsen en onderhouden</t>
  </si>
  <si>
    <t>Inzamelkosten luiers</t>
  </si>
  <si>
    <t>Inzamelen van luiers uit rolcontainers</t>
  </si>
  <si>
    <t>Transportkosten luiers</t>
  </si>
  <si>
    <t>Transporteren luiers naar verwerker inclusief indien van toepassing op- of overslag</t>
  </si>
  <si>
    <t>Totale inschrijfsom (kosten/jaar)</t>
  </si>
  <si>
    <t>Prijs per ton</t>
  </si>
  <si>
    <t>Opslag inzameling op zaterdag bij afwijkende inzameling</t>
  </si>
  <si>
    <t>km enkele reis**</t>
  </si>
  <si>
    <t>** Dit is de huidige verwerker, de afstand is gerekend vanaf gemeentehuis Nijkerk met Routenet, snelste optie, truck 40 T.</t>
  </si>
  <si>
    <t>Bij uitval huidige verwerkingslocatie worden luiers naar verwerkingslocatie restafval vervoerd en zal met de opgegeven prijs en de km afstand enkele reis op dezelfde wijze de transportkostenvergoeding berekend worden.</t>
  </si>
  <si>
    <t>Prijs per ton per km</t>
  </si>
  <si>
    <r>
      <t>Wisselen incl. ledigen verzamelcontainer 10 m</t>
    </r>
    <r>
      <rPr>
        <vertAlign val="superscript"/>
        <sz val="11"/>
        <rFont val="Aptos Narrow"/>
        <family val="2"/>
        <scheme val="minor"/>
      </rPr>
      <t>3</t>
    </r>
  </si>
  <si>
    <r>
      <t>Wisselen incl. ledigen verzamelcontainer 25 m</t>
    </r>
    <r>
      <rPr>
        <vertAlign val="superscript"/>
        <sz val="11"/>
        <rFont val="Aptos Narrow"/>
        <family val="2"/>
        <scheme val="minor"/>
      </rPr>
      <t>3</t>
    </r>
  </si>
  <si>
    <r>
      <t>Wisselen incl ledigen verzamelcontainer 30 m</t>
    </r>
    <r>
      <rPr>
        <vertAlign val="superscript"/>
        <sz val="11"/>
        <rFont val="Aptos Narrow"/>
        <family val="2"/>
        <scheme val="minor"/>
      </rPr>
      <t>3</t>
    </r>
  </si>
  <si>
    <t>Aantal ledigingen per jaar*</t>
  </si>
  <si>
    <t>Prijs per lediging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</si>
</sst>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9"/>
      <color indexed="8"/>
      <name val="Verdana"/>
      <family val="2"/>
    </font>
    <font>
      <i/>
      <sz val="9"/>
      <color indexed="8"/>
      <name val="Verdana"/>
      <family val="2"/>
    </font>
    <font>
      <i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2" fillId="0" borderId="0" xfId="0" applyFont="1"/>
    <xf numFmtId="164" fontId="0" fillId="2" borderId="6" xfId="1" applyNumberFormat="1" applyFont="1" applyFill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44" fontId="2" fillId="3" borderId="10" xfId="1" applyFont="1" applyFill="1" applyBorder="1" applyAlignment="1" applyProtection="1">
      <alignment horizontal="center"/>
    </xf>
    <xf numFmtId="0" fontId="2" fillId="0" borderId="0" xfId="0" applyFont="1" applyAlignment="1">
      <alignment horizontal="left"/>
    </xf>
    <xf numFmtId="44" fontId="2" fillId="0" borderId="0" xfId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wrapText="1"/>
    </xf>
    <xf numFmtId="164" fontId="8" fillId="2" borderId="6" xfId="0" applyNumberFormat="1" applyFont="1" applyFill="1" applyBorder="1" applyAlignment="1" applyProtection="1">
      <alignment horizontal="center"/>
      <protection locked="0"/>
    </xf>
    <xf numFmtId="44" fontId="8" fillId="0" borderId="7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44" fontId="2" fillId="0" borderId="12" xfId="1" applyFont="1" applyFill="1" applyBorder="1" applyAlignment="1" applyProtection="1">
      <alignment horizontal="left"/>
    </xf>
    <xf numFmtId="0" fontId="8" fillId="0" borderId="8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44" fontId="2" fillId="0" borderId="14" xfId="1" applyFont="1" applyFill="1" applyBorder="1" applyAlignment="1" applyProtection="1">
      <alignment horizontal="left"/>
    </xf>
    <xf numFmtId="44" fontId="2" fillId="3" borderId="15" xfId="1" applyFont="1" applyFill="1" applyBorder="1" applyAlignment="1" applyProtection="1">
      <alignment horizontal="center"/>
    </xf>
    <xf numFmtId="3" fontId="0" fillId="0" borderId="0" xfId="0" applyNumberFormat="1" applyAlignment="1">
      <alignment horizontal="center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left"/>
    </xf>
    <xf numFmtId="0" fontId="10" fillId="0" borderId="0" xfId="0" applyFont="1" applyAlignment="1">
      <alignment vertical="center"/>
    </xf>
    <xf numFmtId="164" fontId="8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11" fillId="0" borderId="0" xfId="0" applyNumberFormat="1" applyFont="1"/>
    <xf numFmtId="0" fontId="11" fillId="5" borderId="1" xfId="0" applyFont="1" applyFill="1" applyBorder="1" applyAlignment="1" applyProtection="1">
      <alignment horizontal="left" vertical="center"/>
      <protection locked="0"/>
    </xf>
    <xf numFmtId="0" fontId="12" fillId="5" borderId="2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8" fillId="0" borderId="9" xfId="0" applyFont="1" applyBorder="1" applyAlignment="1">
      <alignment vertical="top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vertical="top"/>
    </xf>
    <xf numFmtId="44" fontId="2" fillId="0" borderId="0" xfId="1" applyFont="1" applyFill="1" applyBorder="1" applyAlignment="1" applyProtection="1">
      <alignment horizontal="center"/>
    </xf>
    <xf numFmtId="0" fontId="11" fillId="3" borderId="17" xfId="0" applyFont="1" applyFill="1" applyBorder="1" applyAlignment="1">
      <alignment horizontal="left" vertical="center"/>
    </xf>
    <xf numFmtId="44" fontId="11" fillId="3" borderId="18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3" fontId="5" fillId="0" borderId="6" xfId="0" applyNumberFormat="1" applyFont="1" applyBorder="1" applyAlignment="1">
      <alignment horizontal="center"/>
    </xf>
    <xf numFmtId="164" fontId="5" fillId="2" borderId="6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horizontal="left" vertical="center"/>
    </xf>
    <xf numFmtId="0" fontId="11" fillId="5" borderId="2" xfId="0" applyFont="1" applyFill="1" applyBorder="1" applyAlignment="1" applyProtection="1">
      <alignment horizontal="left" vertical="center"/>
      <protection locked="0"/>
    </xf>
    <xf numFmtId="0" fontId="8" fillId="0" borderId="20" xfId="0" applyFont="1" applyBorder="1" applyAlignment="1">
      <alignment vertical="center"/>
    </xf>
    <xf numFmtId="0" fontId="8" fillId="0" borderId="25" xfId="0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 wrapText="1"/>
    </xf>
    <xf numFmtId="0" fontId="15" fillId="6" borderId="2" xfId="0" applyFont="1" applyFill="1" applyBorder="1" applyAlignment="1">
      <alignment horizontal="center"/>
    </xf>
    <xf numFmtId="44" fontId="2" fillId="0" borderId="26" xfId="1" applyFont="1" applyFill="1" applyBorder="1" applyAlignment="1" applyProtection="1">
      <alignment horizontal="left"/>
    </xf>
    <xf numFmtId="0" fontId="2" fillId="0" borderId="12" xfId="0" applyFont="1" applyBorder="1"/>
    <xf numFmtId="3" fontId="5" fillId="0" borderId="5" xfId="0" applyNumberFormat="1" applyFont="1" applyBorder="1" applyAlignment="1">
      <alignment horizontal="center" wrapText="1"/>
    </xf>
    <xf numFmtId="0" fontId="11" fillId="6" borderId="2" xfId="0" applyFont="1" applyFill="1" applyBorder="1" applyAlignment="1">
      <alignment horizontal="center" vertical="top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5" borderId="31" xfId="0" applyFont="1" applyFill="1" applyBorder="1" applyAlignment="1" applyProtection="1">
      <alignment horizontal="center" vertical="center"/>
      <protection locked="0"/>
    </xf>
    <xf numFmtId="0" fontId="12" fillId="5" borderId="32" xfId="0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0" fontId="12" fillId="5" borderId="30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0" xfId="0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13" fillId="0" borderId="0" xfId="0" applyFont="1" applyAlignment="1">
      <alignment vertical="top" wrapText="1"/>
    </xf>
    <xf numFmtId="0" fontId="0" fillId="0" borderId="0" xfId="0"/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top"/>
      <protection locked="0"/>
    </xf>
    <xf numFmtId="0" fontId="8" fillId="2" borderId="12" xfId="0" applyFont="1" applyFill="1" applyBorder="1" applyAlignment="1" applyProtection="1">
      <alignment horizontal="center" vertical="top"/>
      <protection locked="0"/>
    </xf>
    <xf numFmtId="0" fontId="8" fillId="2" borderId="10" xfId="0" applyFont="1" applyFill="1" applyBorder="1" applyAlignment="1" applyProtection="1">
      <alignment horizontal="center" vertical="top"/>
      <protection locked="0"/>
    </xf>
    <xf numFmtId="0" fontId="3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4" fillId="6" borderId="27" xfId="0" applyFont="1" applyFill="1" applyBorder="1" applyAlignment="1" applyProtection="1">
      <alignment horizontal="left"/>
    </xf>
    <xf numFmtId="0" fontId="4" fillId="6" borderId="28" xfId="0" applyFont="1" applyFill="1" applyBorder="1" applyAlignment="1" applyProtection="1">
      <alignment horizontal="left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5" fillId="0" borderId="8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0" fillId="0" borderId="6" xfId="0" applyBorder="1" applyAlignment="1" applyProtection="1">
      <alignment horizontal="center"/>
    </xf>
    <xf numFmtId="0" fontId="2" fillId="0" borderId="11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6" fillId="6" borderId="1" xfId="0" applyFont="1" applyFill="1" applyBorder="1" applyAlignment="1" applyProtection="1">
      <alignment vertical="top"/>
    </xf>
    <xf numFmtId="0" fontId="15" fillId="6" borderId="2" xfId="0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vertical="top" wrapText="1"/>
    </xf>
    <xf numFmtId="3" fontId="5" fillId="0" borderId="6" xfId="0" applyNumberFormat="1" applyFont="1" applyBorder="1" applyAlignment="1" applyProtection="1">
      <alignment horizontal="center" wrapText="1"/>
    </xf>
    <xf numFmtId="44" fontId="8" fillId="0" borderId="7" xfId="0" applyNumberFormat="1" applyFont="1" applyBorder="1" applyAlignment="1" applyProtection="1">
      <alignment horizontal="right"/>
    </xf>
    <xf numFmtId="3" fontId="8" fillId="0" borderId="6" xfId="0" applyNumberFormat="1" applyFont="1" applyBorder="1" applyAlignment="1" applyProtection="1">
      <alignment horizontal="center" wrapText="1"/>
    </xf>
    <xf numFmtId="3" fontId="5" fillId="0" borderId="6" xfId="0" applyNumberFormat="1" applyFont="1" applyBorder="1" applyAlignment="1" applyProtection="1">
      <alignment horizontal="center"/>
    </xf>
    <xf numFmtId="3" fontId="0" fillId="0" borderId="6" xfId="0" applyNumberFormat="1" applyBorder="1" applyAlignment="1" applyProtection="1">
      <alignment horizontal="center"/>
    </xf>
    <xf numFmtId="0" fontId="5" fillId="0" borderId="23" xfId="0" applyFont="1" applyBorder="1" applyAlignment="1" applyProtection="1">
      <alignment vertical="top" wrapText="1"/>
    </xf>
    <xf numFmtId="3" fontId="5" fillId="0" borderId="24" xfId="0" applyNumberFormat="1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left"/>
    </xf>
    <xf numFmtId="0" fontId="6" fillId="6" borderId="1" xfId="0" applyFont="1" applyFill="1" applyBorder="1" applyAlignment="1" applyProtection="1">
      <alignment horizontal="left" vertical="top"/>
    </xf>
    <xf numFmtId="0" fontId="6" fillId="6" borderId="2" xfId="0" applyFont="1" applyFill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wrapText="1"/>
    </xf>
    <xf numFmtId="0" fontId="8" fillId="0" borderId="25" xfId="0" applyFont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3" fontId="8" fillId="0" borderId="14" xfId="0" applyNumberFormat="1" applyFont="1" applyBorder="1" applyAlignment="1" applyProtection="1">
      <alignment horizontal="center"/>
    </xf>
    <xf numFmtId="3" fontId="8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wrapText="1"/>
    </xf>
    <xf numFmtId="3" fontId="0" fillId="0" borderId="0" xfId="0" applyNumberForma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0" fontId="2" fillId="6" borderId="2" xfId="0" applyFont="1" applyFill="1" applyBorder="1" applyAlignment="1" applyProtection="1">
      <alignment horizontal="center" vertical="top"/>
    </xf>
    <xf numFmtId="0" fontId="2" fillId="6" borderId="2" xfId="0" applyFont="1" applyFill="1" applyBorder="1" applyAlignment="1" applyProtection="1">
      <alignment horizontal="center" vertical="top" wrapText="1"/>
    </xf>
    <xf numFmtId="0" fontId="2" fillId="6" borderId="3" xfId="0" applyFont="1" applyFill="1" applyBorder="1" applyAlignment="1" applyProtection="1">
      <alignment horizontal="center" vertical="top"/>
    </xf>
    <xf numFmtId="0" fontId="2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vertical="center"/>
    </xf>
    <xf numFmtId="164" fontId="8" fillId="0" borderId="0" xfId="0" applyNumberFormat="1" applyFont="1" applyProtection="1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>
      <alignment horizontal="center"/>
    </xf>
    <xf numFmtId="164" fontId="11" fillId="0" borderId="0" xfId="0" applyNumberFormat="1" applyFont="1" applyProtection="1"/>
    <xf numFmtId="0" fontId="6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44" fontId="11" fillId="3" borderId="18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0" fontId="0" fillId="0" borderId="21" xfId="0" applyBorder="1" applyProtection="1"/>
    <xf numFmtId="0" fontId="8" fillId="0" borderId="9" xfId="0" applyFont="1" applyBorder="1" applyAlignment="1" applyProtection="1">
      <alignment vertical="top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90155</xdr:colOff>
      <xdr:row>0</xdr:row>
      <xdr:rowOff>50212</xdr:rowOff>
    </xdr:from>
    <xdr:to>
      <xdr:col>5</xdr:col>
      <xdr:colOff>1477748</xdr:colOff>
      <xdr:row>5</xdr:row>
      <xdr:rowOff>9099</xdr:rowOff>
    </xdr:to>
    <xdr:pic>
      <xdr:nvPicPr>
        <xdr:cNvPr id="2" name="Afbeelding 1" descr="Gemeente Nijkerk - Stad in Bedrijf">
          <a:extLst>
            <a:ext uri="{FF2B5EF4-FFF2-40B4-BE49-F238E27FC236}">
              <a16:creationId xmlns:a16="http://schemas.microsoft.com/office/drawing/2014/main" id="{C19AEE5D-8704-EE32-0B70-30C6014A1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7655" y="50212"/>
          <a:ext cx="1390768" cy="896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689877</xdr:colOff>
      <xdr:row>0</xdr:row>
      <xdr:rowOff>0</xdr:rowOff>
    </xdr:from>
    <xdr:to>
      <xdr:col>5</xdr:col>
      <xdr:colOff>2077470</xdr:colOff>
      <xdr:row>4</xdr:row>
      <xdr:rowOff>141626</xdr:rowOff>
    </xdr:to>
    <xdr:pic>
      <xdr:nvPicPr>
        <xdr:cNvPr id="2" name="Afbeelding 1" descr="Gemeente Nijkerk - Stad in Bedrijf">
          <a:extLst>
            <a:ext uri="{FF2B5EF4-FFF2-40B4-BE49-F238E27FC236}">
              <a16:creationId xmlns:a16="http://schemas.microsoft.com/office/drawing/2014/main" id="{ED7844A5-134F-40C9-B03B-D1925B60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9527" y="0"/>
          <a:ext cx="1387593" cy="925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845A-8975-41F2-9B5B-86EF5DDEED03}">
  <dimension ref="B1:F53"/>
  <sheetViews>
    <sheetView tabSelected="1" zoomScale="85" zoomScaleNormal="85" workbookViewId="0">
      <selection activeCell="E12" sqref="E12"/>
    </sheetView>
  </sheetViews>
  <sheetFormatPr defaultRowHeight="14.5" x14ac:dyDescent="0.35"/>
  <cols>
    <col min="1" max="1" width="6.81640625" style="79" customWidth="1"/>
    <col min="2" max="2" width="47.36328125" style="79" customWidth="1"/>
    <col min="3" max="3" width="24.08984375" style="79" customWidth="1"/>
    <col min="4" max="4" width="27.26953125" style="79" customWidth="1"/>
    <col min="5" max="5" width="26.26953125" style="79" customWidth="1"/>
    <col min="6" max="6" width="26.453125" style="79" customWidth="1"/>
    <col min="7" max="16384" width="8.7265625" style="79"/>
  </cols>
  <sheetData>
    <row r="1" spans="2:6" ht="18.5" x14ac:dyDescent="0.45">
      <c r="B1" s="78" t="s">
        <v>0</v>
      </c>
    </row>
    <row r="2" spans="2:6" x14ac:dyDescent="0.35">
      <c r="B2" s="80" t="s">
        <v>1</v>
      </c>
    </row>
    <row r="3" spans="2:6" x14ac:dyDescent="0.35">
      <c r="B3" s="80"/>
    </row>
    <row r="4" spans="2:6" x14ac:dyDescent="0.35">
      <c r="B4" s="80" t="s">
        <v>2</v>
      </c>
    </row>
    <row r="5" spans="2:6" x14ac:dyDescent="0.35">
      <c r="B5" s="80"/>
    </row>
    <row r="6" spans="2:6" ht="15" thickBot="1" x14ac:dyDescent="0.4">
      <c r="B6" s="80" t="s">
        <v>3</v>
      </c>
    </row>
    <row r="7" spans="2:6" ht="16" x14ac:dyDescent="0.4">
      <c r="B7" s="81" t="s">
        <v>4</v>
      </c>
      <c r="C7" s="82"/>
      <c r="D7" s="83" t="s">
        <v>5</v>
      </c>
      <c r="E7" s="83" t="s">
        <v>6</v>
      </c>
      <c r="F7" s="84" t="s">
        <v>7</v>
      </c>
    </row>
    <row r="8" spans="2:6" x14ac:dyDescent="0.35">
      <c r="B8" s="85" t="s">
        <v>8</v>
      </c>
      <c r="C8" s="86"/>
      <c r="D8" s="87">
        <v>44</v>
      </c>
      <c r="E8" s="3">
        <v>0</v>
      </c>
      <c r="F8" s="4">
        <f>D8*E8</f>
        <v>0</v>
      </c>
    </row>
    <row r="9" spans="2:6" x14ac:dyDescent="0.35">
      <c r="B9" s="85" t="s">
        <v>9</v>
      </c>
      <c r="C9" s="86"/>
      <c r="D9" s="88">
        <v>2</v>
      </c>
      <c r="E9" s="3">
        <v>0</v>
      </c>
      <c r="F9" s="4">
        <f>D9*E9</f>
        <v>0</v>
      </c>
    </row>
    <row r="10" spans="2:6" x14ac:dyDescent="0.35">
      <c r="B10" s="85" t="s">
        <v>10</v>
      </c>
      <c r="C10" s="86"/>
      <c r="D10" s="88">
        <v>1</v>
      </c>
      <c r="E10" s="3">
        <v>0</v>
      </c>
      <c r="F10" s="4">
        <f>D10*E10</f>
        <v>0</v>
      </c>
    </row>
    <row r="11" spans="2:6" x14ac:dyDescent="0.35">
      <c r="B11" s="85" t="s">
        <v>11</v>
      </c>
      <c r="C11" s="86"/>
      <c r="D11" s="88">
        <v>1</v>
      </c>
      <c r="E11" s="3">
        <v>0</v>
      </c>
      <c r="F11" s="4">
        <f>D11*E11</f>
        <v>0</v>
      </c>
    </row>
    <row r="12" spans="2:6" x14ac:dyDescent="0.35">
      <c r="B12" s="89" t="s">
        <v>12</v>
      </c>
      <c r="C12" s="90"/>
      <c r="D12" s="91">
        <v>6</v>
      </c>
      <c r="E12" s="3">
        <v>0</v>
      </c>
      <c r="F12" s="4">
        <f>D12*E12</f>
        <v>0</v>
      </c>
    </row>
    <row r="13" spans="2:6" ht="15" thickBot="1" x14ac:dyDescent="0.4">
      <c r="B13" s="92" t="s">
        <v>13</v>
      </c>
      <c r="C13" s="93"/>
      <c r="D13" s="94"/>
      <c r="E13" s="50"/>
      <c r="F13" s="6">
        <f>SUM(F8:F12)</f>
        <v>0</v>
      </c>
    </row>
    <row r="14" spans="2:6" x14ac:dyDescent="0.35">
      <c r="B14" s="95"/>
      <c r="C14" s="95"/>
      <c r="D14" s="95"/>
      <c r="E14" s="8"/>
    </row>
    <row r="15" spans="2:6" ht="15" thickBot="1" x14ac:dyDescent="0.4">
      <c r="B15" s="95"/>
      <c r="C15" s="95"/>
      <c r="D15" s="95"/>
      <c r="E15" s="96"/>
    </row>
    <row r="16" spans="2:6" ht="16" x14ac:dyDescent="0.35">
      <c r="B16" s="97" t="s">
        <v>14</v>
      </c>
      <c r="C16" s="83" t="s">
        <v>54</v>
      </c>
      <c r="D16" s="83" t="s">
        <v>5</v>
      </c>
      <c r="E16" s="98" t="s">
        <v>55</v>
      </c>
      <c r="F16" s="84" t="s">
        <v>7</v>
      </c>
    </row>
    <row r="17" spans="2:6" ht="16.5" x14ac:dyDescent="0.35">
      <c r="B17" s="99" t="s">
        <v>15</v>
      </c>
      <c r="C17" s="100">
        <v>4680</v>
      </c>
      <c r="D17" s="100">
        <v>44</v>
      </c>
      <c r="E17" s="11">
        <v>0</v>
      </c>
      <c r="F17" s="101">
        <f>C17*E17</f>
        <v>0</v>
      </c>
    </row>
    <row r="18" spans="2:6" ht="16.5" x14ac:dyDescent="0.35">
      <c r="B18" s="99" t="s">
        <v>16</v>
      </c>
      <c r="C18" s="100">
        <v>208</v>
      </c>
      <c r="D18" s="102">
        <v>2</v>
      </c>
      <c r="E18" s="11">
        <v>0</v>
      </c>
      <c r="F18" s="101">
        <f t="shared" ref="F18:F23" si="0">C18*E18</f>
        <v>0</v>
      </c>
    </row>
    <row r="19" spans="2:6" ht="16.5" x14ac:dyDescent="0.35">
      <c r="B19" s="99" t="s">
        <v>51</v>
      </c>
      <c r="C19" s="103">
        <v>156</v>
      </c>
      <c r="D19" s="104">
        <v>1</v>
      </c>
      <c r="E19" s="11">
        <v>0</v>
      </c>
      <c r="F19" s="101">
        <f t="shared" si="0"/>
        <v>0</v>
      </c>
    </row>
    <row r="20" spans="2:6" ht="16.5" x14ac:dyDescent="0.35">
      <c r="B20" s="99" t="s">
        <v>52</v>
      </c>
      <c r="C20" s="103">
        <v>12</v>
      </c>
      <c r="D20" s="104">
        <v>1</v>
      </c>
      <c r="E20" s="11">
        <v>0</v>
      </c>
      <c r="F20" s="101">
        <f t="shared" si="0"/>
        <v>0</v>
      </c>
    </row>
    <row r="21" spans="2:6" ht="16.5" x14ac:dyDescent="0.35">
      <c r="B21" s="99" t="s">
        <v>53</v>
      </c>
      <c r="C21" s="103">
        <v>416</v>
      </c>
      <c r="D21" s="104">
        <v>6</v>
      </c>
      <c r="E21" s="11">
        <v>0</v>
      </c>
      <c r="F21" s="101">
        <f t="shared" si="0"/>
        <v>0</v>
      </c>
    </row>
    <row r="22" spans="2:6" x14ac:dyDescent="0.35">
      <c r="B22" s="99" t="s">
        <v>17</v>
      </c>
      <c r="C22" s="103">
        <v>2496</v>
      </c>
      <c r="D22" s="103">
        <v>17</v>
      </c>
      <c r="E22" s="43">
        <v>0</v>
      </c>
      <c r="F22" s="101">
        <f t="shared" si="0"/>
        <v>0</v>
      </c>
    </row>
    <row r="23" spans="2:6" x14ac:dyDescent="0.35">
      <c r="B23" s="105" t="s">
        <v>46</v>
      </c>
      <c r="C23" s="103"/>
      <c r="D23" s="106">
        <v>10</v>
      </c>
      <c r="E23" s="43">
        <v>0</v>
      </c>
      <c r="F23" s="101">
        <f t="shared" si="0"/>
        <v>0</v>
      </c>
    </row>
    <row r="24" spans="2:6" ht="15" thickBot="1" x14ac:dyDescent="0.4">
      <c r="B24" s="107" t="s">
        <v>18</v>
      </c>
      <c r="C24" s="94"/>
      <c r="D24" s="94"/>
      <c r="E24" s="14"/>
      <c r="F24" s="6">
        <f>SUM(F17:F23)</f>
        <v>0</v>
      </c>
    </row>
    <row r="25" spans="2:6" x14ac:dyDescent="0.35">
      <c r="B25" s="95"/>
      <c r="C25" s="95"/>
      <c r="D25" s="8"/>
      <c r="E25" s="38"/>
    </row>
    <row r="26" spans="2:6" ht="15" thickBot="1" x14ac:dyDescent="0.4">
      <c r="B26" s="95"/>
      <c r="C26" s="95"/>
      <c r="D26" s="95"/>
      <c r="E26" s="8"/>
    </row>
    <row r="27" spans="2:6" ht="16" x14ac:dyDescent="0.35">
      <c r="B27" s="108" t="s">
        <v>19</v>
      </c>
      <c r="C27" s="109"/>
      <c r="D27" s="83" t="s">
        <v>20</v>
      </c>
      <c r="E27" s="98" t="s">
        <v>45</v>
      </c>
      <c r="F27" s="84" t="s">
        <v>7</v>
      </c>
    </row>
    <row r="28" spans="2:6" x14ac:dyDescent="0.35">
      <c r="B28" s="110" t="s">
        <v>21</v>
      </c>
      <c r="C28" s="111"/>
      <c r="D28" s="103">
        <v>2204</v>
      </c>
      <c r="E28" s="11">
        <v>0</v>
      </c>
      <c r="F28" s="101">
        <f t="shared" ref="F28" si="1">D28*E28</f>
        <v>0</v>
      </c>
    </row>
    <row r="29" spans="2:6" ht="15" thickBot="1" x14ac:dyDescent="0.4">
      <c r="B29" s="112" t="s">
        <v>22</v>
      </c>
      <c r="C29" s="113"/>
      <c r="D29" s="114"/>
      <c r="E29" s="18"/>
      <c r="F29" s="19">
        <f>SUM(F28:F28)</f>
        <v>0</v>
      </c>
    </row>
    <row r="30" spans="2:6" x14ac:dyDescent="0.35">
      <c r="B30" s="95"/>
      <c r="D30" s="115"/>
      <c r="E30" s="8"/>
      <c r="F30" s="38"/>
    </row>
    <row r="31" spans="2:6" ht="15" thickBot="1" x14ac:dyDescent="0.4">
      <c r="B31" s="116"/>
      <c r="D31" s="117"/>
      <c r="E31" s="117"/>
      <c r="F31" s="118"/>
    </row>
    <row r="32" spans="2:6" ht="29" x14ac:dyDescent="0.35">
      <c r="B32" s="108" t="s">
        <v>23</v>
      </c>
      <c r="C32" s="109"/>
      <c r="D32" s="119" t="s">
        <v>20</v>
      </c>
      <c r="E32" s="120" t="s">
        <v>24</v>
      </c>
      <c r="F32" s="121" t="s">
        <v>7</v>
      </c>
    </row>
    <row r="33" spans="2:6" x14ac:dyDescent="0.35">
      <c r="B33" s="110" t="s">
        <v>25</v>
      </c>
      <c r="C33" s="111"/>
      <c r="D33" s="103">
        <v>2204</v>
      </c>
      <c r="E33" s="21">
        <v>0</v>
      </c>
      <c r="F33" s="101">
        <f t="shared" ref="F33" si="2">D33*E33</f>
        <v>0</v>
      </c>
    </row>
    <row r="34" spans="2:6" ht="15" thickBot="1" x14ac:dyDescent="0.4">
      <c r="B34" s="112" t="s">
        <v>26</v>
      </c>
      <c r="C34" s="113"/>
      <c r="D34" s="114"/>
      <c r="E34" s="122"/>
      <c r="F34" s="19">
        <f>SUM(F33:F33)</f>
        <v>0</v>
      </c>
    </row>
    <row r="35" spans="2:6" x14ac:dyDescent="0.35">
      <c r="B35" s="123" t="s">
        <v>27</v>
      </c>
      <c r="C35" s="117"/>
      <c r="D35" s="117"/>
      <c r="E35" s="124"/>
    </row>
    <row r="36" spans="2:6" x14ac:dyDescent="0.35">
      <c r="B36" s="123"/>
      <c r="C36" s="125"/>
      <c r="D36" s="126"/>
      <c r="E36" s="127"/>
    </row>
    <row r="37" spans="2:6" ht="15" thickBot="1" x14ac:dyDescent="0.4"/>
    <row r="38" spans="2:6" ht="29.15" customHeight="1" thickBot="1" x14ac:dyDescent="0.4">
      <c r="B38" s="128" t="s">
        <v>28</v>
      </c>
      <c r="C38" s="129"/>
      <c r="D38" s="129"/>
      <c r="E38" s="129"/>
      <c r="F38" s="130">
        <f>F13+F24+F29+F34</f>
        <v>0</v>
      </c>
    </row>
    <row r="39" spans="2:6" x14ac:dyDescent="0.35">
      <c r="B39" s="123"/>
    </row>
    <row r="40" spans="2:6" ht="15" thickBot="1" x14ac:dyDescent="0.4"/>
    <row r="41" spans="2:6" ht="15" thickBot="1" x14ac:dyDescent="0.4">
      <c r="B41" s="131" t="s">
        <v>29</v>
      </c>
      <c r="C41" s="138"/>
      <c r="D41" s="139"/>
      <c r="E41" s="132"/>
    </row>
    <row r="42" spans="2:6" ht="15" thickBot="1" x14ac:dyDescent="0.4">
      <c r="B42" s="131" t="s">
        <v>30</v>
      </c>
      <c r="C42" s="140"/>
      <c r="D42" s="141"/>
      <c r="E42" s="132"/>
    </row>
    <row r="44" spans="2:6" ht="15" thickBot="1" x14ac:dyDescent="0.4"/>
    <row r="45" spans="2:6" x14ac:dyDescent="0.35">
      <c r="B45" s="28" t="s">
        <v>31</v>
      </c>
      <c r="C45" s="29"/>
      <c r="D45" s="29"/>
      <c r="E45" s="62"/>
      <c r="F45" s="63"/>
    </row>
    <row r="46" spans="2:6" x14ac:dyDescent="0.35">
      <c r="B46" s="133"/>
      <c r="C46" s="134"/>
      <c r="D46" s="135"/>
      <c r="E46" s="135"/>
      <c r="F46" s="136"/>
    </row>
    <row r="47" spans="2:6" x14ac:dyDescent="0.35">
      <c r="B47" s="133" t="s">
        <v>32</v>
      </c>
      <c r="C47" s="54"/>
      <c r="D47" s="55"/>
      <c r="E47" s="55"/>
      <c r="F47" s="56"/>
    </row>
    <row r="48" spans="2:6" x14ac:dyDescent="0.35">
      <c r="B48" s="133"/>
      <c r="C48" s="134"/>
      <c r="D48" s="135"/>
      <c r="E48" s="135"/>
      <c r="F48" s="136"/>
    </row>
    <row r="49" spans="2:6" x14ac:dyDescent="0.35">
      <c r="B49" s="133" t="s">
        <v>33</v>
      </c>
      <c r="C49" s="54"/>
      <c r="D49" s="55"/>
      <c r="E49" s="55"/>
      <c r="F49" s="56"/>
    </row>
    <row r="50" spans="2:6" x14ac:dyDescent="0.35">
      <c r="B50" s="133"/>
      <c r="C50" s="134"/>
      <c r="D50" s="135"/>
      <c r="E50" s="135"/>
      <c r="F50" s="136"/>
    </row>
    <row r="51" spans="2:6" x14ac:dyDescent="0.35">
      <c r="B51" s="133" t="s">
        <v>34</v>
      </c>
      <c r="C51" s="54"/>
      <c r="D51" s="55"/>
      <c r="E51" s="55"/>
      <c r="F51" s="56"/>
    </row>
    <row r="52" spans="2:6" x14ac:dyDescent="0.35">
      <c r="B52" s="133"/>
      <c r="C52" s="134"/>
      <c r="D52" s="135"/>
      <c r="E52" s="135"/>
      <c r="F52" s="136"/>
    </row>
    <row r="53" spans="2:6" ht="15" thickBot="1" x14ac:dyDescent="0.4">
      <c r="B53" s="137" t="s">
        <v>35</v>
      </c>
      <c r="C53" s="57"/>
      <c r="D53" s="58"/>
      <c r="E53" s="58"/>
      <c r="F53" s="59"/>
    </row>
  </sheetData>
  <sheetProtection algorithmName="SHA-512" hashValue="jSyNMauNVX+MjBkiYvIBtkaKmtMXG0xoTjx9XWTnslLWJvdG5LCfltmGpi2emr6iap2ym4o8lGlP+ADgijfw6A==" saltValue="Xl0wJhOuw5Uf/G/MI6OfgA==" spinCount="100000" sheet="1" objects="1" scenarios="1" selectLockedCells="1"/>
  <protectedRanges>
    <protectedRange sqref="C41:D42 B45:E45 C47 C49 C51 C53 E33 E28 E8:E12 E17:E23" name="Bereik1_1"/>
  </protectedRanges>
  <mergeCells count="20">
    <mergeCell ref="B7:C7"/>
    <mergeCell ref="B8:C8"/>
    <mergeCell ref="B9:C9"/>
    <mergeCell ref="B10:C10"/>
    <mergeCell ref="B11:C11"/>
    <mergeCell ref="C47:F47"/>
    <mergeCell ref="C49:F49"/>
    <mergeCell ref="C51:F51"/>
    <mergeCell ref="C53:F53"/>
    <mergeCell ref="B12:C12"/>
    <mergeCell ref="B13:C13"/>
    <mergeCell ref="C41:D41"/>
    <mergeCell ref="C42:D42"/>
    <mergeCell ref="E45:F45"/>
    <mergeCell ref="B32:C32"/>
    <mergeCell ref="B33:C33"/>
    <mergeCell ref="B34:C34"/>
    <mergeCell ref="B27:C27"/>
    <mergeCell ref="B28:C28"/>
    <mergeCell ref="B29:C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593B-82C9-400A-8843-EDD6266B5F39}">
  <sheetPr>
    <pageSetUpPr fitToPage="1"/>
  </sheetPr>
  <dimension ref="B1:H37"/>
  <sheetViews>
    <sheetView zoomScale="85" zoomScaleNormal="85" workbookViewId="0">
      <selection activeCell="B40" sqref="B40"/>
    </sheetView>
  </sheetViews>
  <sheetFormatPr defaultRowHeight="14.5" x14ac:dyDescent="0.35"/>
  <cols>
    <col min="1" max="1" width="6.81640625" customWidth="1"/>
    <col min="2" max="2" width="67.26953125" customWidth="1"/>
    <col min="3" max="3" width="23.6328125" customWidth="1"/>
    <col min="4" max="4" width="19.81640625" customWidth="1"/>
    <col min="5" max="5" width="33" customWidth="1"/>
    <col min="6" max="6" width="30.90625" customWidth="1"/>
  </cols>
  <sheetData>
    <row r="1" spans="2:6" ht="18.5" x14ac:dyDescent="0.45">
      <c r="B1" s="1" t="s">
        <v>0</v>
      </c>
      <c r="C1" s="1"/>
    </row>
    <row r="2" spans="2:6" x14ac:dyDescent="0.35">
      <c r="B2" s="2" t="s">
        <v>36</v>
      </c>
      <c r="C2" s="2"/>
    </row>
    <row r="3" spans="2:6" x14ac:dyDescent="0.35">
      <c r="B3" s="2"/>
      <c r="C3" s="2"/>
    </row>
    <row r="4" spans="2:6" x14ac:dyDescent="0.35">
      <c r="B4" s="2" t="s">
        <v>2</v>
      </c>
      <c r="C4" s="2"/>
    </row>
    <row r="5" spans="2:6" x14ac:dyDescent="0.35">
      <c r="B5" s="2"/>
      <c r="C5" s="2"/>
    </row>
    <row r="6" spans="2:6" ht="15" thickBot="1" x14ac:dyDescent="0.4">
      <c r="B6" s="2" t="s">
        <v>37</v>
      </c>
      <c r="C6" s="2"/>
    </row>
    <row r="7" spans="2:6" ht="16" x14ac:dyDescent="0.4">
      <c r="B7" s="64" t="s">
        <v>4</v>
      </c>
      <c r="C7" s="65"/>
      <c r="D7" s="35" t="s">
        <v>5</v>
      </c>
      <c r="E7" s="35" t="s">
        <v>6</v>
      </c>
      <c r="F7" s="36" t="s">
        <v>7</v>
      </c>
    </row>
    <row r="8" spans="2:6" x14ac:dyDescent="0.35">
      <c r="B8" s="66" t="s">
        <v>38</v>
      </c>
      <c r="C8" s="67"/>
      <c r="D8" s="5">
        <v>1</v>
      </c>
      <c r="E8" s="3">
        <v>0</v>
      </c>
      <c r="F8" s="4">
        <f>D8*E8</f>
        <v>0</v>
      </c>
    </row>
    <row r="9" spans="2:6" x14ac:dyDescent="0.35">
      <c r="B9" s="66" t="s">
        <v>39</v>
      </c>
      <c r="C9" s="67"/>
      <c r="D9" s="5">
        <v>24</v>
      </c>
      <c r="E9" s="3">
        <v>0</v>
      </c>
      <c r="F9" s="4">
        <f>D9*E9</f>
        <v>0</v>
      </c>
    </row>
    <row r="10" spans="2:6" ht="15" thickBot="1" x14ac:dyDescent="0.4">
      <c r="B10" s="60" t="s">
        <v>13</v>
      </c>
      <c r="C10" s="61"/>
      <c r="D10" s="51"/>
      <c r="E10" s="50"/>
      <c r="F10" s="6">
        <f>SUM(F8:F9)</f>
        <v>0</v>
      </c>
    </row>
    <row r="11" spans="2:6" x14ac:dyDescent="0.35">
      <c r="B11" s="7"/>
      <c r="C11" s="7"/>
      <c r="D11" s="7"/>
      <c r="E11" s="7"/>
      <c r="F11" s="8"/>
    </row>
    <row r="12" spans="2:6" ht="15" thickBot="1" x14ac:dyDescent="0.4">
      <c r="B12" s="7"/>
      <c r="C12" s="7"/>
      <c r="D12" s="7"/>
      <c r="E12" s="7"/>
      <c r="F12" s="9"/>
    </row>
    <row r="13" spans="2:6" ht="16" x14ac:dyDescent="0.35">
      <c r="B13" s="37" t="s">
        <v>40</v>
      </c>
      <c r="C13" s="35" t="s">
        <v>54</v>
      </c>
      <c r="D13" s="35" t="s">
        <v>5</v>
      </c>
      <c r="E13" s="35" t="s">
        <v>55</v>
      </c>
      <c r="F13" s="36" t="s">
        <v>7</v>
      </c>
    </row>
    <row r="14" spans="2:6" x14ac:dyDescent="0.35">
      <c r="B14" s="10" t="s">
        <v>41</v>
      </c>
      <c r="C14" s="52">
        <v>1300</v>
      </c>
      <c r="D14" s="48">
        <v>25</v>
      </c>
      <c r="E14" s="11">
        <v>0</v>
      </c>
      <c r="F14" s="12">
        <f>C14*E14</f>
        <v>0</v>
      </c>
    </row>
    <row r="15" spans="2:6" ht="15" thickBot="1" x14ac:dyDescent="0.4">
      <c r="B15" s="13" t="s">
        <v>18</v>
      </c>
      <c r="C15" s="69"/>
      <c r="D15" s="69"/>
      <c r="E15" s="14"/>
      <c r="F15" s="6">
        <f>SUM(F14:F14)</f>
        <v>0</v>
      </c>
    </row>
    <row r="16" spans="2:6" x14ac:dyDescent="0.35">
      <c r="B16" s="7"/>
      <c r="C16" s="7"/>
      <c r="D16" s="7"/>
      <c r="E16" s="8"/>
      <c r="F16" s="38"/>
    </row>
    <row r="17" spans="2:8" ht="15" thickBot="1" x14ac:dyDescent="0.4">
      <c r="B17" s="7"/>
      <c r="C17" s="7"/>
      <c r="D17" s="7"/>
      <c r="E17" s="7"/>
      <c r="F17" s="8"/>
    </row>
    <row r="18" spans="2:8" ht="16" x14ac:dyDescent="0.35">
      <c r="B18" s="37" t="s">
        <v>42</v>
      </c>
      <c r="C18" s="53" t="s">
        <v>47</v>
      </c>
      <c r="D18" s="35" t="s">
        <v>20</v>
      </c>
      <c r="E18" s="49" t="s">
        <v>50</v>
      </c>
      <c r="F18" s="36" t="s">
        <v>7</v>
      </c>
      <c r="H18" s="2"/>
    </row>
    <row r="19" spans="2:8" ht="29" x14ac:dyDescent="0.35">
      <c r="B19" s="15" t="s">
        <v>43</v>
      </c>
      <c r="C19" s="47">
        <v>80.3</v>
      </c>
      <c r="D19" s="42">
        <v>272</v>
      </c>
      <c r="E19" s="11">
        <v>0</v>
      </c>
      <c r="F19" s="12">
        <f>C19*D19*E19</f>
        <v>0</v>
      </c>
    </row>
    <row r="20" spans="2:8" ht="15" thickBot="1" x14ac:dyDescent="0.4">
      <c r="B20" s="16" t="s">
        <v>22</v>
      </c>
      <c r="C20" s="22"/>
      <c r="D20" s="17"/>
      <c r="E20" s="18"/>
      <c r="F20" s="19">
        <f>SUM(F19:F19)</f>
        <v>0</v>
      </c>
    </row>
    <row r="21" spans="2:8" x14ac:dyDescent="0.35">
      <c r="B21" s="23" t="s">
        <v>27</v>
      </c>
      <c r="C21" s="23"/>
      <c r="D21" s="20"/>
      <c r="E21" s="20"/>
      <c r="F21" s="24"/>
    </row>
    <row r="22" spans="2:8" x14ac:dyDescent="0.35">
      <c r="B22" s="23" t="s">
        <v>48</v>
      </c>
      <c r="C22" s="23"/>
      <c r="D22" s="25"/>
      <c r="E22" s="26"/>
      <c r="F22" s="27"/>
    </row>
    <row r="23" spans="2:8" ht="14.5" customHeight="1" x14ac:dyDescent="0.35">
      <c r="B23" s="68" t="s">
        <v>49</v>
      </c>
      <c r="C23" s="68"/>
      <c r="D23" s="68"/>
      <c r="E23" s="68"/>
      <c r="F23" s="68"/>
    </row>
    <row r="24" spans="2:8" ht="15" thickBot="1" x14ac:dyDescent="0.4">
      <c r="B24" s="70"/>
      <c r="C24" s="71"/>
      <c r="D24" s="71"/>
      <c r="E24" s="71"/>
    </row>
    <row r="25" spans="2:8" ht="29.15" customHeight="1" thickBot="1" x14ac:dyDescent="0.4">
      <c r="B25" s="41" t="s">
        <v>44</v>
      </c>
      <c r="C25" s="44"/>
      <c r="D25" s="39"/>
      <c r="E25" s="39"/>
      <c r="F25" s="40">
        <f>F10+F15+F20</f>
        <v>0</v>
      </c>
    </row>
    <row r="26" spans="2:8" x14ac:dyDescent="0.35">
      <c r="B26" s="23"/>
      <c r="C26" s="23"/>
    </row>
    <row r="28" spans="2:8" ht="15" thickBot="1" x14ac:dyDescent="0.4"/>
    <row r="29" spans="2:8" x14ac:dyDescent="0.35">
      <c r="B29" s="28" t="s">
        <v>31</v>
      </c>
      <c r="C29" s="45"/>
      <c r="D29" s="29"/>
      <c r="E29" s="29"/>
      <c r="F29" s="30"/>
    </row>
    <row r="30" spans="2:8" x14ac:dyDescent="0.35">
      <c r="B30" s="31"/>
      <c r="C30" s="46"/>
      <c r="D30" s="32"/>
      <c r="E30" s="32"/>
      <c r="F30" s="33"/>
    </row>
    <row r="31" spans="2:8" x14ac:dyDescent="0.35">
      <c r="B31" s="31" t="s">
        <v>32</v>
      </c>
      <c r="C31" s="72"/>
      <c r="D31" s="73"/>
      <c r="E31" s="73"/>
      <c r="F31" s="74"/>
    </row>
    <row r="32" spans="2:8" x14ac:dyDescent="0.35">
      <c r="B32" s="31"/>
      <c r="C32" s="46"/>
      <c r="D32" s="32"/>
      <c r="E32" s="32"/>
      <c r="F32" s="33"/>
    </row>
    <row r="33" spans="2:6" x14ac:dyDescent="0.35">
      <c r="B33" s="31" t="s">
        <v>33</v>
      </c>
      <c r="C33" s="72"/>
      <c r="D33" s="73"/>
      <c r="E33" s="73"/>
      <c r="F33" s="74"/>
    </row>
    <row r="34" spans="2:6" x14ac:dyDescent="0.35">
      <c r="B34" s="31"/>
      <c r="C34" s="46"/>
      <c r="D34" s="32"/>
      <c r="E34" s="32"/>
      <c r="F34" s="33"/>
    </row>
    <row r="35" spans="2:6" x14ac:dyDescent="0.35">
      <c r="B35" s="31" t="s">
        <v>34</v>
      </c>
      <c r="C35" s="72"/>
      <c r="D35" s="73"/>
      <c r="E35" s="73"/>
      <c r="F35" s="74"/>
    </row>
    <row r="36" spans="2:6" x14ac:dyDescent="0.35">
      <c r="B36" s="31"/>
      <c r="C36" s="46"/>
      <c r="D36" s="32"/>
      <c r="E36" s="32"/>
      <c r="F36" s="33"/>
    </row>
    <row r="37" spans="2:6" ht="15" thickBot="1" x14ac:dyDescent="0.4">
      <c r="B37" s="34" t="s">
        <v>35</v>
      </c>
      <c r="C37" s="75"/>
      <c r="D37" s="76"/>
      <c r="E37" s="76"/>
      <c r="F37" s="77"/>
    </row>
  </sheetData>
  <sheetProtection algorithmName="SHA-512" hashValue="OjQe+WnNrm3wNTux7aUacDQk+7ZU2d4/dk2dgIDr9ZL6pxjRt2q65tyZDMZzwiia8qAWhEsPfLEjOc3X/PJ3RA==" saltValue="Hfn8B15rdZhzrPlKigVjcg==" spinCount="100000" sheet="1" objects="1" scenarios="1"/>
  <protectedRanges>
    <protectedRange sqref="E8:E9 B29:F29 D31 D33 D35 D37 E14 E19" name="Bereik1_1"/>
  </protectedRanges>
  <mergeCells count="11">
    <mergeCell ref="B7:C7"/>
    <mergeCell ref="C33:F33"/>
    <mergeCell ref="C35:F35"/>
    <mergeCell ref="C37:F37"/>
    <mergeCell ref="B8:C8"/>
    <mergeCell ref="B9:C9"/>
    <mergeCell ref="B10:C10"/>
    <mergeCell ref="C31:F31"/>
    <mergeCell ref="B23:F23"/>
    <mergeCell ref="C15:D15"/>
    <mergeCell ref="B24:E24"/>
  </mergeCells>
  <pageMargins left="0.7" right="0.7" top="0.75" bottom="0.75" header="0.3" footer="0.3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e8c741-268d-413a-a9ce-23005adb5377" xsi:nil="true"/>
    <lcf76f155ced4ddcb4097134ff3c332f xmlns="30d31c59-7936-45be-9301-d055c0be26c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A3D61F476D741B91820C1F82DE770" ma:contentTypeVersion="13" ma:contentTypeDescription="Een nieuw document maken." ma:contentTypeScope="" ma:versionID="e9e448f5f2d3efc6e35deb41be7e794a">
  <xsd:schema xmlns:xsd="http://www.w3.org/2001/XMLSchema" xmlns:xs="http://www.w3.org/2001/XMLSchema" xmlns:p="http://schemas.microsoft.com/office/2006/metadata/properties" xmlns:ns2="30d31c59-7936-45be-9301-d055c0be26c7" xmlns:ns3="b1e8c741-268d-413a-a9ce-23005adb5377" targetNamespace="http://schemas.microsoft.com/office/2006/metadata/properties" ma:root="true" ma:fieldsID="c2dfc5248beb983dac5043c852973d0f" ns2:_="" ns3:_="">
    <xsd:import namespace="30d31c59-7936-45be-9301-d055c0be26c7"/>
    <xsd:import namespace="b1e8c741-268d-413a-a9ce-23005adb537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31c59-7936-45be-9301-d055c0be26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49b1822c-8884-4cbc-b1de-422a556c5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8c741-268d-413a-a9ce-23005adb537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40cd61a-e346-488b-b374-3bd498760d6f}" ma:internalName="TaxCatchAll" ma:showField="CatchAllData" ma:web="b1e8c741-268d-413a-a9ce-23005adb53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33CD6-E97A-4286-97A8-9BDB6FCB12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6ABAC-57CE-4101-9CCF-512774DD3436}">
  <ds:schemaRefs>
    <ds:schemaRef ds:uri="http://www.w3.org/XML/1998/namespace"/>
    <ds:schemaRef ds:uri="b1e8c741-268d-413a-a9ce-23005adb5377"/>
    <ds:schemaRef ds:uri="http://schemas.microsoft.com/office/2006/documentManagement/types"/>
    <ds:schemaRef ds:uri="30d31c59-7936-45be-9301-d055c0be26c7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2C2912-1D00-402F-9DC1-443AE36EE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31c59-7936-45be-9301-d055c0be26c7"/>
    <ds:schemaRef ds:uri="b1e8c741-268d-413a-a9ce-23005adb53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Evalinde van Winden | JMA</dc:creator>
  <cp:keywords/>
  <dc:description/>
  <cp:lastModifiedBy>Evalinde van Winden | JMA</cp:lastModifiedBy>
  <cp:revision/>
  <cp:lastPrinted>2025-06-05T11:31:20Z</cp:lastPrinted>
  <dcterms:created xsi:type="dcterms:W3CDTF">2025-05-16T14:25:53Z</dcterms:created>
  <dcterms:modified xsi:type="dcterms:W3CDTF">2025-06-06T06:57:10Z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0x010100C05A3D61F476D741B91820C1F82DE770</vt:lpwstr>
  </property>
  <property fmtid="{D5CDD505-2E9C-101B-9397-08002B2CF9AE}" pid="3" name="MediaServiceImageTags">
    <vt:lpwstr/>
  </property>
</Properties>
</file>