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arnold_mitopics/Library/CloudStorage/OneDrive-Gedeeldebibliotheken-LucasOnderwijs-20281/EA IT Hardware - General/3. Aanbestedingsdocumentatie/Bijlages/"/>
    </mc:Choice>
  </mc:AlternateContent>
  <xr:revisionPtr revIDLastSave="0" documentId="13_ncr:1_{0AC775C6-A151-E94D-A6D0-F0D65FF91395}" xr6:coauthVersionLast="47" xr6:coauthVersionMax="47" xr10:uidLastSave="{00000000-0000-0000-0000-000000000000}"/>
  <workbookProtection workbookAlgorithmName="SHA-512" workbookHashValue="P2mTo2Ck9OGfxlbaKn3kQsPW4MiO3fNFFqDD9l3m8Ui5OfjOqiUflFCRulOoKZMmM+5EBPsxMVVoIvtHMZa3yQ==" workbookSaltValue="b28RIZW1C4HrUQxBI7aImw==" workbookSpinCount="100000" lockStructure="1"/>
  <bookViews>
    <workbookView xWindow="0" yWindow="500" windowWidth="51200" windowHeight="28300" xr2:uid="{0EF8545F-BFEB-4A89-AE0D-BD75B6B1E12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6" i="1"/>
  <c r="F35" i="1"/>
  <c r="E32" i="1"/>
  <c r="E26" i="1"/>
  <c r="J10" i="1"/>
  <c r="J11" i="1"/>
  <c r="J12" i="1"/>
  <c r="I19" i="1"/>
  <c r="I18" i="1"/>
  <c r="I17" i="1"/>
  <c r="I20" i="1" l="1"/>
  <c r="J13" i="1"/>
</calcChain>
</file>

<file path=xl/sharedStrings.xml><?xml version="1.0" encoding="utf-8"?>
<sst xmlns="http://schemas.openxmlformats.org/spreadsheetml/2006/main" count="65" uniqueCount="57">
  <si>
    <t>U dient uitsluitend de blauwe vlakken in te vullen</t>
  </si>
  <si>
    <t>Monitoren</t>
  </si>
  <si>
    <t>Dagen</t>
  </si>
  <si>
    <t>G5</t>
  </si>
  <si>
    <t>Rechtsgeldige ondertekening</t>
  </si>
  <si>
    <t>Naam rechtsgeldige vertegenwoordiger:</t>
  </si>
  <si>
    <t>Datum:</t>
  </si>
  <si>
    <t>Handtekening</t>
  </si>
  <si>
    <t>Prijs per apparaat</t>
  </si>
  <si>
    <t>Upliftpercentage voor leveringen tussen de 20 en 50 stuks</t>
  </si>
  <si>
    <t>Upliftpercentage voor leveringen boven de 50 stuks</t>
  </si>
  <si>
    <t>Windows-apparatuur</t>
  </si>
  <si>
    <t>Android-smartphones</t>
  </si>
  <si>
    <t>Kortingspercentage per individueel apparaat</t>
  </si>
  <si>
    <t>Upliftpercentage per individueel apparaat</t>
  </si>
  <si>
    <t>Kortingspercentage voor leveringen tussen de 20 en 50 stuks</t>
  </si>
  <si>
    <t>Kortingspercentage voor leveringen boven de 50 stuks</t>
  </si>
  <si>
    <t>iOS-apparatuur</t>
  </si>
  <si>
    <t>iPadOS-apparatuur</t>
  </si>
  <si>
    <t>MacOS-apparatuur</t>
  </si>
  <si>
    <t>Chromebooks</t>
  </si>
  <si>
    <t>Randapparatuur en overige apparatuur</t>
  </si>
  <si>
    <t>Kortingspercentage t.b.v. G5</t>
  </si>
  <si>
    <t>Upliftpercentage t.b.v. G5</t>
  </si>
  <si>
    <t>Upliftpercentage per categorie</t>
  </si>
  <si>
    <t>1. Gebruikersklaar afleveren apparatuur</t>
  </si>
  <si>
    <t>Leveringskosten van een levering op locatie van LO, uitgaande van een levering van 1 apparaat op een locatie van LO</t>
  </si>
  <si>
    <t>Leveringskosten van een levering op locatie van LO, uitgaande van een batchlevering op 1 locatie van LO van boven de 50 apparaten</t>
  </si>
  <si>
    <t>Bedragen zijn excl BTW</t>
  </si>
  <si>
    <t>Onderzoekskosten m.b.t. eventuele reparatie van apparatuur</t>
  </si>
  <si>
    <t>Servicedesk-kosten en kosten m.b.t. centraal aanspreekpunt</t>
  </si>
  <si>
    <t>Eenmalige kosten</t>
  </si>
  <si>
    <t>Doorlopende kosten m.b.t. beschikbaar stellen bestelportaal</t>
  </si>
  <si>
    <t>Prijs per maand</t>
  </si>
  <si>
    <t>Het afvoeren en vernietigen van datadragende apparatuur</t>
  </si>
  <si>
    <t>Het ophalen en gecertificeerd wipen van datadragende apparatuur</t>
  </si>
  <si>
    <t>Apple randapparatuur</t>
  </si>
  <si>
    <t>Leveringskosten t.b.v. G5</t>
  </si>
  <si>
    <t>Levertijd t.b.v. G5</t>
  </si>
  <si>
    <t>Prijs voor 2 jaar</t>
  </si>
  <si>
    <t>Leveringskosten van een levering op locatie van LO, uitgaande van een batchlevering op 1 locatie van LO van tussen de 20 en 50 apparaten</t>
  </si>
  <si>
    <t>Levertijd in werkdagen voor individuele bestellingen</t>
  </si>
  <si>
    <t>Levertijd in werkdagen voor bestellingen tussen de 20 en 50 stuks</t>
  </si>
  <si>
    <t>N.B.: aan de automatisch berekende waardes kunnen geen rechten worden ontleend!</t>
  </si>
  <si>
    <t>Bijlage G - Prijzenblad</t>
  </si>
  <si>
    <t>2. Gegarandeerde maximale upliftpercentages</t>
  </si>
  <si>
    <t>Prijs per jaar</t>
  </si>
  <si>
    <t>Prijs voor 4 jaar</t>
  </si>
  <si>
    <t>Prijs per jaar voor uitgebreide garantie voor een Windows-laptop  (zie ook eis 5.5 van Bijlage A), uitgaande dat er voor een periode van 4 jaar deze uitgebreide garantie wordt afgenomen, met een verkoopprijs van 650 euro</t>
  </si>
  <si>
    <t>Prijs per jaar voor uitgebreide fabrieksgarantie voor een Chromebook  (zie ook eis 5.5 van Bijlage A), uitgaande dat er voor een periode van 4 deze uitgebreide garantie wordt afgenomen, met een verkoopprijs van 400 euro</t>
  </si>
  <si>
    <t>3. Gegarandeerde minimale kortingspercentage t.b.v. Apple-apparatuur</t>
  </si>
  <si>
    <t>4. Leveringskosten (incl. afvoeren bezorgingsmateriaal)</t>
  </si>
  <si>
    <t>5. Leveringstijden (incl. gebruikersklaar maken apparatuur)</t>
  </si>
  <si>
    <t>6. Diensten</t>
  </si>
  <si>
    <r>
      <t xml:space="preserve">Levertijd in werkdagen voor bestellingen </t>
    </r>
    <r>
      <rPr>
        <sz val="11"/>
        <color rgb="FFFF0000"/>
        <rFont val="Calibri (Hoofdtekst)"/>
      </rPr>
      <t>tussen de 50 en 100 stuks</t>
    </r>
  </si>
  <si>
    <r>
      <t>De kosten van het gebruikersklaar maken  van een apparaat. Met gebruikersklaar bedoelt LO:
- Het aanleveren van de juiste data / het enrollen van de apparuur via de betreffende beheersomgevingen én het aanleveren van de data m.b.t. het CMDB
- Het up-to-date maken van het apparaat (conform eis 4.1</t>
    </r>
    <r>
      <rPr>
        <sz val="11"/>
        <color rgb="FFFF0000"/>
        <rFont val="Calibri (Hoofdtekst)"/>
      </rPr>
      <t>3</t>
    </r>
    <r>
      <rPr>
        <sz val="11"/>
        <color theme="1"/>
        <rFont val="Calibri"/>
        <family val="2"/>
        <scheme val="minor"/>
      </rPr>
      <t>, Bijlage A)
- Gebruikersklaar afleveren (conform eis 2.</t>
    </r>
    <r>
      <rPr>
        <sz val="11"/>
        <color rgb="FFFF0000"/>
        <rFont val="Calibri (Hoofdtekst)"/>
      </rPr>
      <t>7 en eis 1.10</t>
    </r>
    <r>
      <rPr>
        <sz val="11"/>
        <color theme="1"/>
        <rFont val="Calibri"/>
        <family val="2"/>
        <scheme val="minor"/>
      </rPr>
      <t>, Bijlage A), inclusief voor Windows-apparatuur het uitvoeren van Windows Autopilot voor pre-provisioned deployment (conform eis 4.2, Bijlage A)</t>
    </r>
  </si>
  <si>
    <r>
      <t xml:space="preserve">Eenmalige kosten m.b.t.:
- Beschikbaar stellen en inrichten bestelportaal
- Opzetten dienstverlening (incl. SLA en DAP)
</t>
    </r>
    <r>
      <rPr>
        <sz val="11"/>
        <color rgb="FFFF0000"/>
        <rFont val="Calibri (Hoofdtekst)"/>
      </rPr>
      <t xml:space="preserve">- Achterliggende procedures zoals garantieafhandeling, servicedesk en afstemming m.b.t. kernassortiment te hebben gedocumenteerd danwel afgestemd met en goedgekeurd door LO.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 (Hoofdtekst)"/>
      </rPr>
      <t>- Configuren en werkend opleveren van OCI AFAS-koppeling
- Configureren en werkend opleveren van Single Sign On-functionaliteit m.b.t. de bestelportaal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</si>
</sst>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 (Hoofdtekst)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2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4" borderId="6" xfId="0" applyFill="1" applyBorder="1"/>
    <xf numFmtId="0" fontId="0" fillId="5" borderId="6" xfId="0" applyFill="1" applyBorder="1"/>
    <xf numFmtId="164" fontId="0" fillId="4" borderId="6" xfId="0" applyNumberFormat="1" applyFill="1" applyBorder="1"/>
    <xf numFmtId="0" fontId="3" fillId="0" borderId="6" xfId="0" applyFont="1" applyBorder="1"/>
    <xf numFmtId="0" fontId="5" fillId="0" borderId="6" xfId="0" applyFont="1" applyBorder="1"/>
    <xf numFmtId="0" fontId="0" fillId="0" borderId="7" xfId="0" applyBorder="1"/>
    <xf numFmtId="0" fontId="0" fillId="3" borderId="8" xfId="0" applyFill="1" applyBorder="1"/>
    <xf numFmtId="0" fontId="0" fillId="0" borderId="9" xfId="0" applyBorder="1"/>
    <xf numFmtId="164" fontId="0" fillId="0" borderId="6" xfId="0" applyNumberFormat="1" applyBorder="1"/>
    <xf numFmtId="0" fontId="0" fillId="0" borderId="6" xfId="0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3" fillId="0" borderId="6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10" xfId="0" applyFont="1" applyBorder="1"/>
    <xf numFmtId="0" fontId="0" fillId="5" borderId="10" xfId="0" applyFill="1" applyBorder="1"/>
    <xf numFmtId="0" fontId="0" fillId="0" borderId="7" xfId="0" applyBorder="1" applyAlignment="1">
      <alignment wrapText="1"/>
    </xf>
    <xf numFmtId="0" fontId="7" fillId="0" borderId="6" xfId="0" applyFont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164" fontId="4" fillId="5" borderId="6" xfId="0" applyNumberFormat="1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/>
    <xf numFmtId="164" fontId="0" fillId="2" borderId="6" xfId="0" applyNumberFormat="1" applyFill="1" applyBorder="1" applyProtection="1">
      <protection locked="0"/>
    </xf>
    <xf numFmtId="2" fontId="0" fillId="2" borderId="9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EFE5-6606-41C6-BC12-CE95AC8D1DDD}">
  <sheetPr>
    <pageSetUpPr fitToPage="1"/>
  </sheetPr>
  <dimension ref="A1:M50"/>
  <sheetViews>
    <sheetView tabSelected="1" topLeftCell="A6" zoomScale="193" zoomScaleNormal="55" workbookViewId="0">
      <selection activeCell="F17" sqref="F17"/>
    </sheetView>
  </sheetViews>
  <sheetFormatPr baseColWidth="10" defaultColWidth="8.83203125" defaultRowHeight="15" x14ac:dyDescent="0.2"/>
  <cols>
    <col min="1" max="1" width="14.5" customWidth="1"/>
    <col min="2" max="2" width="54" customWidth="1"/>
    <col min="4" max="4" width="12.5" customWidth="1"/>
    <col min="5" max="5" width="23.5" customWidth="1"/>
    <col min="6" max="6" width="13.5" customWidth="1"/>
    <col min="7" max="7" width="14.6640625" customWidth="1"/>
    <col min="8" max="8" width="17.83203125" customWidth="1"/>
    <col min="9" max="9" width="14.33203125" customWidth="1"/>
    <col min="10" max="10" width="12.6640625" customWidth="1"/>
    <col min="11" max="11" width="12.5" customWidth="1"/>
    <col min="12" max="12" width="40.33203125" customWidth="1"/>
    <col min="13" max="13" width="31.1640625" customWidth="1"/>
  </cols>
  <sheetData>
    <row r="1" spans="1:10" ht="21" x14ac:dyDescent="0.25">
      <c r="A1" s="5" t="s">
        <v>44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4" x14ac:dyDescent="0.3">
      <c r="A4" s="32" t="s">
        <v>3</v>
      </c>
      <c r="B4" s="6"/>
      <c r="C4" s="6"/>
      <c r="D4" s="6"/>
      <c r="E4" s="8" t="s">
        <v>28</v>
      </c>
      <c r="F4" s="6"/>
      <c r="G4" s="9"/>
      <c r="H4" s="6"/>
      <c r="I4" s="8"/>
      <c r="J4" s="6"/>
    </row>
    <row r="5" spans="1:10" ht="16" x14ac:dyDescent="0.2">
      <c r="A5" s="44" t="s">
        <v>25</v>
      </c>
      <c r="B5" s="45"/>
      <c r="C5" s="45"/>
      <c r="D5" s="21"/>
      <c r="E5" s="21" t="s">
        <v>8</v>
      </c>
      <c r="F5" s="21"/>
      <c r="G5" s="21"/>
      <c r="H5" s="21"/>
      <c r="I5" s="21"/>
      <c r="J5" s="22"/>
    </row>
    <row r="6" spans="1:10" ht="180" customHeight="1" x14ac:dyDescent="0.2">
      <c r="A6" s="6"/>
      <c r="B6" s="10" t="s">
        <v>55</v>
      </c>
      <c r="C6" s="6"/>
      <c r="D6" s="6"/>
      <c r="E6" s="38"/>
      <c r="F6" s="6"/>
      <c r="G6" s="6"/>
      <c r="H6" s="6"/>
      <c r="I6" s="19"/>
      <c r="J6" s="6"/>
    </row>
    <row r="7" spans="1:10" ht="28" customHeight="1" x14ac:dyDescent="0.2">
      <c r="A7" s="6"/>
      <c r="B7" s="31"/>
      <c r="C7" s="25"/>
      <c r="D7" s="6"/>
      <c r="E7" s="19"/>
      <c r="F7" s="6"/>
      <c r="G7" s="6"/>
      <c r="H7" s="6"/>
      <c r="I7" s="19"/>
      <c r="J7" s="6"/>
    </row>
    <row r="8" spans="1:10" ht="16" x14ac:dyDescent="0.2">
      <c r="A8" s="6"/>
      <c r="B8" s="46" t="s">
        <v>45</v>
      </c>
      <c r="C8" s="47"/>
      <c r="D8" s="12"/>
      <c r="E8" s="35" t="s">
        <v>24</v>
      </c>
      <c r="F8" s="12"/>
      <c r="G8" s="12"/>
      <c r="H8" s="12"/>
      <c r="I8" s="12"/>
      <c r="J8" s="6"/>
    </row>
    <row r="9" spans="1:10" ht="48" customHeight="1" x14ac:dyDescent="0.2">
      <c r="A9" s="6"/>
      <c r="B9" s="6"/>
      <c r="C9" s="6"/>
      <c r="D9" s="6"/>
      <c r="E9" s="14" t="s">
        <v>11</v>
      </c>
      <c r="F9" s="14" t="s">
        <v>20</v>
      </c>
      <c r="G9" s="23" t="s">
        <v>12</v>
      </c>
      <c r="H9" s="14" t="s">
        <v>1</v>
      </c>
      <c r="I9" s="23" t="s">
        <v>21</v>
      </c>
      <c r="J9" s="6"/>
    </row>
    <row r="10" spans="1:10" ht="19" x14ac:dyDescent="0.25">
      <c r="A10" s="7"/>
      <c r="B10" s="6" t="s">
        <v>14</v>
      </c>
      <c r="C10" s="6"/>
      <c r="D10" s="6"/>
      <c r="E10" s="39"/>
      <c r="F10" s="39"/>
      <c r="G10" s="39"/>
      <c r="H10" s="39"/>
      <c r="I10" s="39"/>
      <c r="J10" s="17">
        <f>(+E10*0.25)+(F10*0.35)+(G10*0.15)+(H10*0.125)+(I10*0.125)</f>
        <v>0</v>
      </c>
    </row>
    <row r="11" spans="1:10" x14ac:dyDescent="0.2">
      <c r="A11" s="6"/>
      <c r="B11" s="6" t="s">
        <v>9</v>
      </c>
      <c r="C11" s="6"/>
      <c r="D11" s="6"/>
      <c r="E11" s="39"/>
      <c r="F11" s="39"/>
      <c r="G11" s="39"/>
      <c r="H11" s="39"/>
      <c r="I11" s="39"/>
      <c r="J11" s="17">
        <f>(+E11*0.25)+(F11*0.35)+(G11*0.15)+(H11*0.125)+(I11*0.125)</f>
        <v>0</v>
      </c>
    </row>
    <row r="12" spans="1:10" x14ac:dyDescent="0.2">
      <c r="A12" s="6"/>
      <c r="B12" s="6" t="s">
        <v>10</v>
      </c>
      <c r="C12" s="6"/>
      <c r="D12" s="6"/>
      <c r="E12" s="39"/>
      <c r="F12" s="39"/>
      <c r="G12" s="39"/>
      <c r="H12" s="39"/>
      <c r="I12" s="39"/>
      <c r="J12" s="17">
        <f>(+E12*0.25)+(F12*0.35)+(G12*0.15)+(H12*0.125)+(I12*0.125)</f>
        <v>0</v>
      </c>
    </row>
    <row r="13" spans="1:10" x14ac:dyDescent="0.2">
      <c r="A13" s="6"/>
      <c r="B13" s="6"/>
      <c r="C13" s="6"/>
      <c r="D13" s="6"/>
      <c r="E13" s="8" t="s">
        <v>23</v>
      </c>
      <c r="F13" s="6"/>
      <c r="G13" s="6"/>
      <c r="H13" s="6"/>
      <c r="I13" s="6"/>
      <c r="J13" s="11">
        <f>(J10+J11+J12)/3</f>
        <v>0</v>
      </c>
    </row>
    <row r="14" spans="1:10" x14ac:dyDescent="0.2">
      <c r="A14" s="6"/>
      <c r="B14" s="16"/>
      <c r="C14" s="25"/>
      <c r="D14" s="6"/>
      <c r="E14" s="8"/>
      <c r="F14" s="6"/>
      <c r="G14" s="6"/>
      <c r="H14" s="6"/>
      <c r="I14" s="6"/>
      <c r="J14" s="6"/>
    </row>
    <row r="15" spans="1:10" x14ac:dyDescent="0.2">
      <c r="A15" s="6"/>
      <c r="B15" s="16"/>
      <c r="C15" s="25"/>
      <c r="D15" s="6"/>
      <c r="E15" s="6"/>
      <c r="F15" s="6"/>
      <c r="G15" s="6"/>
      <c r="H15" s="6"/>
      <c r="I15" s="6"/>
      <c r="J15" s="18"/>
    </row>
    <row r="16" spans="1:10" ht="32" x14ac:dyDescent="0.2">
      <c r="A16" s="6"/>
      <c r="B16" s="44" t="s">
        <v>50</v>
      </c>
      <c r="C16" s="45"/>
      <c r="D16" s="6"/>
      <c r="E16" s="14" t="s">
        <v>17</v>
      </c>
      <c r="F16" s="23" t="s">
        <v>18</v>
      </c>
      <c r="G16" s="23" t="s">
        <v>19</v>
      </c>
      <c r="H16" s="14" t="s">
        <v>36</v>
      </c>
      <c r="I16" s="12"/>
      <c r="J16" s="6"/>
    </row>
    <row r="17" spans="1:10" x14ac:dyDescent="0.2">
      <c r="A17" s="6"/>
      <c r="B17" s="36" t="s">
        <v>13</v>
      </c>
      <c r="C17" s="20"/>
      <c r="D17" s="6"/>
      <c r="E17" s="39"/>
      <c r="F17" s="39"/>
      <c r="G17" s="39"/>
      <c r="H17" s="39"/>
      <c r="I17" s="17">
        <f>(E17*0.3)+(F17*0.3)+(E17*0.3)+(H17*0.1)</f>
        <v>0</v>
      </c>
      <c r="J17" s="6"/>
    </row>
    <row r="18" spans="1:10" x14ac:dyDescent="0.2">
      <c r="A18" s="6"/>
      <c r="B18" s="36" t="s">
        <v>15</v>
      </c>
      <c r="C18" s="20"/>
      <c r="D18" s="6"/>
      <c r="E18" s="39"/>
      <c r="F18" s="39"/>
      <c r="G18" s="39"/>
      <c r="H18" s="39"/>
      <c r="I18" s="17">
        <f>(E18*0.3)+(F18*0.3)+(E18*0.3)+(H18*0.1)</f>
        <v>0</v>
      </c>
      <c r="J18" s="6"/>
    </row>
    <row r="19" spans="1:10" x14ac:dyDescent="0.2">
      <c r="A19" s="6"/>
      <c r="B19" s="36" t="s">
        <v>16</v>
      </c>
      <c r="C19" s="20"/>
      <c r="D19" s="6"/>
      <c r="E19" s="39"/>
      <c r="F19" s="40"/>
      <c r="G19" s="40"/>
      <c r="H19" s="40"/>
      <c r="I19" s="17">
        <f>(E19*0.3)+(F19*0.3)+(E19*0.3)+(H19*0.1)</f>
        <v>0</v>
      </c>
      <c r="J19" s="6"/>
    </row>
    <row r="20" spans="1:10" x14ac:dyDescent="0.2">
      <c r="A20" s="6"/>
      <c r="B20" s="27"/>
      <c r="C20" s="24"/>
      <c r="D20" s="6"/>
      <c r="E20" s="8" t="s">
        <v>22</v>
      </c>
      <c r="F20" s="6"/>
      <c r="G20" s="6"/>
      <c r="H20" s="6"/>
      <c r="I20" s="11">
        <f>(I17+I18+I19)/3</f>
        <v>0</v>
      </c>
      <c r="J20" s="6"/>
    </row>
    <row r="21" spans="1:10" x14ac:dyDescent="0.2">
      <c r="A21" s="16"/>
      <c r="B21" s="28"/>
      <c r="C21" s="24"/>
      <c r="D21" s="25"/>
      <c r="E21" s="29"/>
      <c r="F21" s="25"/>
      <c r="G21" s="25"/>
      <c r="H21" s="25"/>
      <c r="I21" s="30"/>
      <c r="J21" s="26"/>
    </row>
    <row r="22" spans="1:10" ht="21" customHeight="1" x14ac:dyDescent="0.2">
      <c r="B22" s="44" t="s">
        <v>51</v>
      </c>
      <c r="C22" s="45"/>
      <c r="D22" s="21"/>
      <c r="E22" s="21" t="s">
        <v>8</v>
      </c>
      <c r="F22" s="21"/>
      <c r="G22" s="21"/>
      <c r="H22" s="21"/>
      <c r="I22" s="21"/>
      <c r="J22" s="22"/>
    </row>
    <row r="23" spans="1:10" ht="32" x14ac:dyDescent="0.2">
      <c r="A23" s="6"/>
      <c r="B23" s="10" t="s">
        <v>26</v>
      </c>
      <c r="C23" s="6"/>
      <c r="D23" s="6"/>
      <c r="E23" s="38"/>
      <c r="F23" s="6"/>
      <c r="G23" s="6"/>
      <c r="H23" s="6"/>
      <c r="I23" s="19"/>
      <c r="J23" s="6"/>
    </row>
    <row r="24" spans="1:10" ht="48" x14ac:dyDescent="0.2">
      <c r="A24" s="6"/>
      <c r="B24" s="10" t="s">
        <v>40</v>
      </c>
      <c r="C24" s="6"/>
      <c r="D24" s="6"/>
      <c r="E24" s="38"/>
      <c r="F24" s="6"/>
      <c r="G24" s="6"/>
      <c r="H24" s="6"/>
      <c r="I24" s="19"/>
      <c r="J24" s="6"/>
    </row>
    <row r="25" spans="1:10" ht="32" x14ac:dyDescent="0.2">
      <c r="A25" s="6"/>
      <c r="B25" s="10" t="s">
        <v>27</v>
      </c>
      <c r="C25" s="6"/>
      <c r="D25" s="6"/>
      <c r="E25" s="38"/>
      <c r="F25" s="6"/>
      <c r="G25" s="6"/>
      <c r="H25" s="6"/>
      <c r="I25" s="19"/>
      <c r="J25" s="6"/>
    </row>
    <row r="26" spans="1:10" ht="32" x14ac:dyDescent="0.2">
      <c r="A26" s="6"/>
      <c r="B26" s="31"/>
      <c r="C26" s="25"/>
      <c r="D26" s="34" t="s">
        <v>37</v>
      </c>
      <c r="E26" s="13">
        <f>SUM(E23:E25)/3</f>
        <v>0</v>
      </c>
      <c r="F26" s="6"/>
      <c r="G26" s="6"/>
      <c r="H26" s="6"/>
      <c r="I26" s="19"/>
      <c r="J26" s="6"/>
    </row>
    <row r="27" spans="1:10" ht="16" x14ac:dyDescent="0.2">
      <c r="A27" s="6"/>
      <c r="B27" s="44" t="s">
        <v>52</v>
      </c>
      <c r="C27" s="45"/>
      <c r="D27" s="6"/>
      <c r="E27" s="8"/>
      <c r="F27" s="6"/>
      <c r="G27" s="6"/>
      <c r="H27" s="6"/>
      <c r="I27" s="12"/>
      <c r="J27" s="6"/>
    </row>
    <row r="28" spans="1:10" x14ac:dyDescent="0.2">
      <c r="A28" s="6"/>
      <c r="B28" s="6"/>
      <c r="C28" s="6"/>
      <c r="D28" s="6"/>
      <c r="E28" s="8" t="s">
        <v>2</v>
      </c>
      <c r="F28" s="6"/>
      <c r="G28" s="6"/>
      <c r="H28" s="6"/>
      <c r="I28" s="12"/>
      <c r="J28" s="6"/>
    </row>
    <row r="29" spans="1:10" ht="16" x14ac:dyDescent="0.2">
      <c r="A29" s="15"/>
      <c r="B29" s="6" t="s">
        <v>41</v>
      </c>
      <c r="C29" s="6"/>
      <c r="D29" s="6"/>
      <c r="E29" s="41"/>
      <c r="F29" s="6"/>
      <c r="G29" s="6"/>
      <c r="H29" s="6"/>
      <c r="J29" s="6"/>
    </row>
    <row r="30" spans="1:10" x14ac:dyDescent="0.2">
      <c r="A30" s="6"/>
      <c r="B30" s="6" t="s">
        <v>42</v>
      </c>
      <c r="C30" s="6"/>
      <c r="D30" s="6"/>
      <c r="E30" s="41"/>
      <c r="F30" s="6"/>
      <c r="G30" s="6"/>
      <c r="H30" s="6"/>
      <c r="J30" s="6"/>
    </row>
    <row r="31" spans="1:10" x14ac:dyDescent="0.2">
      <c r="A31" s="6"/>
      <c r="B31" s="6" t="s">
        <v>54</v>
      </c>
      <c r="C31" s="6"/>
      <c r="D31" s="6"/>
      <c r="E31" s="41"/>
      <c r="F31" s="6"/>
      <c r="G31" s="6"/>
      <c r="H31" s="6"/>
      <c r="I31" s="6"/>
      <c r="J31" s="6"/>
    </row>
    <row r="32" spans="1:10" ht="32" x14ac:dyDescent="0.2">
      <c r="A32" s="6"/>
      <c r="B32" s="16"/>
      <c r="C32" s="25"/>
      <c r="D32" s="34" t="s">
        <v>38</v>
      </c>
      <c r="E32" s="6">
        <f>SUM(E29:E31)/3</f>
        <v>0</v>
      </c>
      <c r="F32" s="6"/>
      <c r="G32" s="6"/>
      <c r="H32" s="6"/>
      <c r="I32" s="6"/>
      <c r="J32" s="6"/>
    </row>
    <row r="33" spans="1:13" ht="16" x14ac:dyDescent="0.2">
      <c r="A33" s="6"/>
      <c r="B33" s="44" t="s">
        <v>53</v>
      </c>
      <c r="C33" s="45"/>
      <c r="D33" s="6"/>
      <c r="E33" s="6"/>
      <c r="G33" s="6"/>
      <c r="H33" s="6"/>
      <c r="I33" s="6"/>
      <c r="J33" s="6"/>
    </row>
    <row r="34" spans="1:13" ht="144" x14ac:dyDescent="0.2">
      <c r="A34" s="6"/>
      <c r="B34" s="10" t="s">
        <v>56</v>
      </c>
      <c r="C34" s="6"/>
      <c r="D34" s="23" t="s">
        <v>31</v>
      </c>
      <c r="E34" s="38"/>
      <c r="F34" s="6"/>
      <c r="G34" s="6"/>
      <c r="H34" s="6"/>
      <c r="I34" s="6"/>
      <c r="J34" s="6"/>
    </row>
    <row r="35" spans="1:13" ht="16" x14ac:dyDescent="0.2">
      <c r="A35" s="6"/>
      <c r="B35" s="36" t="s">
        <v>30</v>
      </c>
      <c r="C35" s="33"/>
      <c r="D35" s="14" t="s">
        <v>33</v>
      </c>
      <c r="E35" s="38"/>
      <c r="F35" s="13">
        <f>E35*12*2</f>
        <v>0</v>
      </c>
      <c r="G35" s="8" t="s">
        <v>39</v>
      </c>
      <c r="H35" s="6"/>
      <c r="I35" s="6"/>
      <c r="J35" s="6"/>
    </row>
    <row r="36" spans="1:13" x14ac:dyDescent="0.2">
      <c r="A36" s="6"/>
      <c r="B36" s="6" t="s">
        <v>32</v>
      </c>
      <c r="C36" s="6"/>
      <c r="D36" s="14" t="s">
        <v>33</v>
      </c>
      <c r="E36" s="38"/>
      <c r="F36" s="13">
        <f>E36*12*2</f>
        <v>0</v>
      </c>
      <c r="G36" s="8" t="s">
        <v>39</v>
      </c>
      <c r="H36" s="6"/>
      <c r="I36" s="6"/>
      <c r="J36" s="6"/>
    </row>
    <row r="37" spans="1:13" ht="30" customHeight="1" x14ac:dyDescent="0.2">
      <c r="A37" s="8"/>
      <c r="B37" s="10" t="s">
        <v>35</v>
      </c>
      <c r="C37" s="6"/>
      <c r="D37" s="23" t="s">
        <v>8</v>
      </c>
      <c r="E37" s="38"/>
      <c r="F37" s="6"/>
      <c r="G37" s="6"/>
      <c r="H37" s="6"/>
      <c r="I37" s="19"/>
      <c r="J37" s="6"/>
    </row>
    <row r="38" spans="1:13" ht="36" customHeight="1" x14ac:dyDescent="0.2">
      <c r="A38" s="8"/>
      <c r="B38" s="10" t="s">
        <v>34</v>
      </c>
      <c r="C38" s="6"/>
      <c r="D38" s="23" t="s">
        <v>8</v>
      </c>
      <c r="E38" s="38"/>
      <c r="F38" s="6"/>
      <c r="G38" s="6"/>
      <c r="H38" s="6"/>
      <c r="I38" s="19"/>
      <c r="J38" s="6"/>
    </row>
    <row r="39" spans="1:13" ht="38" customHeight="1" x14ac:dyDescent="0.25">
      <c r="A39" s="7"/>
      <c r="B39" s="6" t="s">
        <v>29</v>
      </c>
      <c r="C39" s="6"/>
      <c r="D39" s="23" t="s">
        <v>8</v>
      </c>
      <c r="E39" s="38"/>
      <c r="G39" s="6"/>
      <c r="H39" s="6"/>
      <c r="I39" s="6"/>
      <c r="J39" s="6"/>
    </row>
    <row r="40" spans="1:13" ht="64" x14ac:dyDescent="0.2">
      <c r="A40" s="6"/>
      <c r="B40" s="10" t="s">
        <v>48</v>
      </c>
      <c r="C40" s="6"/>
      <c r="D40" s="14" t="s">
        <v>46</v>
      </c>
      <c r="E40" s="38"/>
      <c r="F40" s="13">
        <f>E40*4</f>
        <v>0</v>
      </c>
      <c r="G40" s="8" t="s">
        <v>47</v>
      </c>
      <c r="H40" s="6"/>
      <c r="I40" s="6"/>
      <c r="J40" s="6"/>
    </row>
    <row r="41" spans="1:13" ht="65" thickBot="1" x14ac:dyDescent="0.25">
      <c r="A41" s="6"/>
      <c r="B41" s="10" t="s">
        <v>49</v>
      </c>
      <c r="C41" s="6"/>
      <c r="D41" s="14" t="s">
        <v>46</v>
      </c>
      <c r="E41" s="38"/>
      <c r="F41" s="13">
        <f>E41*4</f>
        <v>0</v>
      </c>
      <c r="G41" s="8" t="s">
        <v>47</v>
      </c>
      <c r="H41" s="6"/>
      <c r="I41" s="6"/>
      <c r="J41" s="6"/>
    </row>
    <row r="42" spans="1:13" x14ac:dyDescent="0.2">
      <c r="B42" s="37" t="s">
        <v>43</v>
      </c>
      <c r="L42" s="1" t="s">
        <v>4</v>
      </c>
      <c r="M42" s="42"/>
    </row>
    <row r="43" spans="1:13" x14ac:dyDescent="0.2">
      <c r="L43" s="2"/>
      <c r="M43" s="3"/>
    </row>
    <row r="44" spans="1:13" x14ac:dyDescent="0.2">
      <c r="L44" s="2" t="s">
        <v>5</v>
      </c>
      <c r="M44" s="43"/>
    </row>
    <row r="45" spans="1:13" x14ac:dyDescent="0.2">
      <c r="L45" s="2"/>
      <c r="M45" s="3"/>
    </row>
    <row r="46" spans="1:13" x14ac:dyDescent="0.2">
      <c r="L46" s="2" t="s">
        <v>6</v>
      </c>
      <c r="M46" s="43"/>
    </row>
    <row r="47" spans="1:13" x14ac:dyDescent="0.2">
      <c r="L47" s="2"/>
      <c r="M47" s="3"/>
    </row>
    <row r="48" spans="1:13" x14ac:dyDescent="0.2">
      <c r="L48" s="2" t="s">
        <v>7</v>
      </c>
      <c r="M48" s="43"/>
    </row>
    <row r="49" spans="12:13" x14ac:dyDescent="0.2">
      <c r="L49" s="2"/>
      <c r="M49" s="43"/>
    </row>
    <row r="50" spans="12:13" ht="16" thickBot="1" x14ac:dyDescent="0.25">
      <c r="L50" s="4"/>
      <c r="M50" s="43"/>
    </row>
  </sheetData>
  <sheetProtection algorithmName="SHA-512" hashValue="84V+njGZLB9ilgg1pzSHQqYWffj5MrxqKUoYvVwEhGPnDQXWfIzWLkWTumUoMrGvpbh6DNuSyHClNYDN3QHgoA==" saltValue="G+NPk4QRYOHRWaRY2lDRuw==" spinCount="100000" sheet="1" objects="1" scenarios="1" formatRows="0"/>
  <mergeCells count="6">
    <mergeCell ref="B27:C27"/>
    <mergeCell ref="B22:C22"/>
    <mergeCell ref="B33:C33"/>
    <mergeCell ref="A5:C5"/>
    <mergeCell ref="B8:C8"/>
    <mergeCell ref="B16:C16"/>
  </mergeCells>
  <dataValidations count="13">
    <dataValidation type="decimal" allowBlank="1" showInputMessage="1" showErrorMessage="1" sqref="E6" xr:uid="{36BF32ED-336C-DB46-8890-0B2A161F7BCA}">
      <formula1>5</formula1>
      <formula2>15</formula2>
    </dataValidation>
    <dataValidation type="decimal" allowBlank="1" showInputMessage="1" showErrorMessage="1" sqref="E10:I12" xr:uid="{9FDFC26B-C5AC-A740-921F-77FDC0A7ABAE}">
      <formula1>1</formula1>
      <formula2>8</formula2>
    </dataValidation>
    <dataValidation type="decimal" allowBlank="1" showInputMessage="1" showErrorMessage="1" sqref="E17:E19 G17:H19" xr:uid="{BCDF7358-36E2-2143-BF8E-35DD56E297A6}">
      <formula1>4</formula1>
      <formula2>15</formula2>
    </dataValidation>
    <dataValidation type="decimal" allowBlank="1" showInputMessage="1" showErrorMessage="1" sqref="E23:E25 E40:E41" xr:uid="{C9F704D2-222C-8A44-B475-219E12070A75}">
      <formula1>5</formula1>
      <formula2>25</formula2>
    </dataValidation>
    <dataValidation type="whole" allowBlank="1" showInputMessage="1" showErrorMessage="1" sqref="E29" xr:uid="{73B526E8-4521-3F43-9789-C0359AAC796F}">
      <formula1>1</formula1>
      <formula2>6</formula2>
    </dataValidation>
    <dataValidation type="whole" allowBlank="1" showInputMessage="1" showErrorMessage="1" sqref="E30" xr:uid="{043ADA1D-99B4-6843-BCA7-1C0D40BA9FA9}">
      <formula1>5</formula1>
      <formula2>13</formula2>
    </dataValidation>
    <dataValidation type="whole" allowBlank="1" showInputMessage="1" showErrorMessage="1" sqref="E31" xr:uid="{AF90EB78-F081-2740-A164-3429D9C70EA5}">
      <formula1>10</formula1>
      <formula2>25</formula2>
    </dataValidation>
    <dataValidation type="decimal" allowBlank="1" showInputMessage="1" showErrorMessage="1" sqref="E34" xr:uid="{CEC95130-93C3-5C4F-9522-76139EC4FF00}">
      <formula1>2500</formula1>
      <formula2>10000</formula2>
    </dataValidation>
    <dataValidation type="decimal" allowBlank="1" showInputMessage="1" showErrorMessage="1" sqref="E35" xr:uid="{FCD177BA-D35F-E04A-8BAF-57293098EB9C}">
      <formula1>0</formula1>
      <formula2>1000</formula2>
    </dataValidation>
    <dataValidation type="decimal" allowBlank="1" showInputMessage="1" showErrorMessage="1" sqref="E36" xr:uid="{97CF4E9F-BEB8-4846-BF07-52F66567A7C3}">
      <formula1>0</formula1>
      <formula2>500</formula2>
    </dataValidation>
    <dataValidation type="decimal" allowBlank="1" showInputMessage="1" showErrorMessage="1" sqref="E37:E38" xr:uid="{40C2F498-EB6E-6E49-8236-700DD2E8D408}">
      <formula1>5</formula1>
      <formula2>17.5</formula2>
    </dataValidation>
    <dataValidation type="decimal" allowBlank="1" showInputMessage="1" showErrorMessage="1" sqref="E39" xr:uid="{8AADD235-B15B-1C45-A7C6-ABA893D3150A}">
      <formula1>10</formula1>
      <formula2>45</formula2>
    </dataValidation>
    <dataValidation type="decimal" allowBlank="1" showInputMessage="1" showErrorMessage="1" sqref="F17:F19" xr:uid="{5810CCA9-AB15-5246-A8DB-AB9696EBC3E3}">
      <formula1>8</formula1>
      <formula2>15</formula2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33CCA0633E84BB58FFB858562C38A" ma:contentTypeVersion="4" ma:contentTypeDescription="Een nieuw document maken." ma:contentTypeScope="" ma:versionID="f5b26118fbd5a50b035d932e90cd4b60">
  <xsd:schema xmlns:xsd="http://www.w3.org/2001/XMLSchema" xmlns:xs="http://www.w3.org/2001/XMLSchema" xmlns:p="http://schemas.microsoft.com/office/2006/metadata/properties" xmlns:ns2="52e4e89e-0148-4042-aa64-9db0a6d8514d" targetNamespace="http://schemas.microsoft.com/office/2006/metadata/properties" ma:root="true" ma:fieldsID="02201fb688c735f84d30fb5263ab0ae1" ns2:_="">
    <xsd:import namespace="52e4e89e-0148-4042-aa64-9db0a6d85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4e89e-0148-4042-aa64-9db0a6d85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CB1B2-BF11-42FE-A691-8FCE31EA0A64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2e4e89e-0148-4042-aa64-9db0a6d8514d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98280EE-9099-4B16-B4AC-A440DEBF8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D9760-D378-4869-B759-732FD5203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e4e89e-0148-4042-aa64-9db0a6d85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Heijne den Bak</dc:creator>
  <cp:keywords/>
  <dc:description/>
  <cp:lastModifiedBy>Laurence  Arnold | Mitopics</cp:lastModifiedBy>
  <cp:revision/>
  <cp:lastPrinted>2025-03-04T10:16:05Z</cp:lastPrinted>
  <dcterms:created xsi:type="dcterms:W3CDTF">2021-01-19T07:52:37Z</dcterms:created>
  <dcterms:modified xsi:type="dcterms:W3CDTF">2025-03-04T15:46:23Z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0x010100B4933CCA0633E84BB58FFB858562C38A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2023-11-15T19:40:45Z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51a3a43b-4d2b-44fc-83a7-3fc90b975e2a</vt:lpwstr>
  </property>
  <property fmtid="{D5CDD505-2E9C-101B-9397-08002B2CF9AE}" pid="8" name="MSIP_Label_defa4170-0d19-0005-0004-bc88714345d2_ActionId">
    <vt:lpwstr>02f9548d-d0ad-4a1c-8657-7c74330d4a7c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