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5e3ac13714597c4/Documenten/Meubilair Lingerijn/NVI 2/"/>
    </mc:Choice>
  </mc:AlternateContent>
  <xr:revisionPtr revIDLastSave="4" documentId="8_{98594E6E-9009-45A2-91F1-B0F38245A4DF}" xr6:coauthVersionLast="47" xr6:coauthVersionMax="47" xr10:uidLastSave="{B86D5DE0-54A5-4391-94BB-65200CF3BB74}"/>
  <bookViews>
    <workbookView xWindow="-108" yWindow="-108" windowWidth="23256" windowHeight="13896" activeTab="1" xr2:uid="{DBF22DF6-F061-4F4C-AB0B-6AD346405474}"/>
  </bookViews>
  <sheets>
    <sheet name="Prijzenblad" sheetId="1" r:id="rId1"/>
    <sheet name="Nieuw circulair meubilair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6" i="3" l="1"/>
  <c r="F16" i="3"/>
  <c r="E16" i="3"/>
  <c r="E87" i="3"/>
  <c r="E67" i="3"/>
  <c r="E12" i="3"/>
  <c r="E11" i="3"/>
  <c r="E88" i="3"/>
  <c r="E83" i="3"/>
  <c r="E82" i="3"/>
  <c r="E81" i="3"/>
  <c r="E79" i="3"/>
  <c r="E78" i="3"/>
  <c r="E77" i="3"/>
  <c r="E63" i="3"/>
  <c r="E62" i="3"/>
  <c r="E68" i="3"/>
  <c r="E69" i="3"/>
  <c r="E70" i="3"/>
  <c r="E71" i="3"/>
  <c r="E72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31" i="3"/>
  <c r="E43" i="3"/>
  <c r="E32" i="3"/>
  <c r="E33" i="3"/>
  <c r="E34" i="3"/>
  <c r="E35" i="3"/>
  <c r="E36" i="3"/>
  <c r="E37" i="3"/>
  <c r="E38" i="3"/>
  <c r="E39" i="3"/>
  <c r="E30" i="3"/>
  <c r="E24" i="3"/>
  <c r="E25" i="3"/>
  <c r="E26" i="3"/>
  <c r="E23" i="3"/>
  <c r="E13" i="3" l="1"/>
  <c r="F13" i="3" s="1"/>
  <c r="G13" i="3" s="1"/>
  <c r="E14" i="3"/>
  <c r="F14" i="3" s="1"/>
  <c r="G14" i="3" s="1"/>
  <c r="E15" i="3"/>
  <c r="F15" i="3" s="1"/>
  <c r="G15" i="3" s="1"/>
  <c r="E17" i="3"/>
  <c r="F17" i="3" s="1"/>
  <c r="G17" i="3" s="1"/>
  <c r="E18" i="3"/>
  <c r="F18" i="3" s="1"/>
  <c r="G18" i="3" s="1"/>
  <c r="E19" i="3"/>
  <c r="F19" i="3" s="1"/>
  <c r="G19" i="3" s="1"/>
  <c r="F11" i="3"/>
  <c r="G11" i="3" s="1"/>
  <c r="G91" i="3"/>
  <c r="F91" i="3"/>
  <c r="F88" i="3"/>
  <c r="G88" i="3" s="1"/>
  <c r="F87" i="3"/>
  <c r="G87" i="3" s="1"/>
  <c r="F83" i="3"/>
  <c r="G83" i="3" s="1"/>
  <c r="F82" i="3"/>
  <c r="G82" i="3" s="1"/>
  <c r="F81" i="3"/>
  <c r="G81" i="3" s="1"/>
  <c r="F79" i="3"/>
  <c r="G79" i="3" s="1"/>
  <c r="F78" i="3"/>
  <c r="G78" i="3" s="1"/>
  <c r="F77" i="3"/>
  <c r="G77" i="3" s="1"/>
  <c r="F72" i="3"/>
  <c r="G72" i="3" s="1"/>
  <c r="F71" i="3"/>
  <c r="G71" i="3" s="1"/>
  <c r="F70" i="3"/>
  <c r="G70" i="3" s="1"/>
  <c r="F69" i="3"/>
  <c r="G69" i="3" s="1"/>
  <c r="F68" i="3"/>
  <c r="G68" i="3" s="1"/>
  <c r="F67" i="3"/>
  <c r="G67" i="3" s="1"/>
  <c r="F63" i="3"/>
  <c r="G63" i="3" s="1"/>
  <c r="F62" i="3"/>
  <c r="G62" i="3" s="1"/>
  <c r="F58" i="3"/>
  <c r="G58" i="3" s="1"/>
  <c r="F57" i="3"/>
  <c r="G57" i="3" s="1"/>
  <c r="F56" i="3"/>
  <c r="G56" i="3" s="1"/>
  <c r="F55" i="3"/>
  <c r="G55" i="3" s="1"/>
  <c r="F54" i="3"/>
  <c r="G54" i="3" s="1"/>
  <c r="F53" i="3"/>
  <c r="G53" i="3" s="1"/>
  <c r="F52" i="3"/>
  <c r="G52" i="3" s="1"/>
  <c r="F51" i="3"/>
  <c r="G51" i="3" s="1"/>
  <c r="F50" i="3"/>
  <c r="G50" i="3" s="1"/>
  <c r="F49" i="3"/>
  <c r="G49" i="3" s="1"/>
  <c r="F48" i="3"/>
  <c r="G48" i="3" s="1"/>
  <c r="F47" i="3"/>
  <c r="G47" i="3" s="1"/>
  <c r="F46" i="3"/>
  <c r="G46" i="3" s="1"/>
  <c r="F45" i="3"/>
  <c r="G45" i="3" s="1"/>
  <c r="F44" i="3"/>
  <c r="G44" i="3" s="1"/>
  <c r="F43" i="3"/>
  <c r="G43" i="3" s="1"/>
  <c r="F39" i="3"/>
  <c r="G39" i="3" s="1"/>
  <c r="F38" i="3"/>
  <c r="G38" i="3" s="1"/>
  <c r="F37" i="3"/>
  <c r="G37" i="3" s="1"/>
  <c r="F36" i="3"/>
  <c r="G36" i="3" s="1"/>
  <c r="F35" i="3"/>
  <c r="G35" i="3" s="1"/>
  <c r="F34" i="3"/>
  <c r="G34" i="3" s="1"/>
  <c r="F33" i="3"/>
  <c r="G33" i="3" s="1"/>
  <c r="F32" i="3"/>
  <c r="G32" i="3" s="1"/>
  <c r="F31" i="3"/>
  <c r="G31" i="3" s="1"/>
  <c r="F30" i="3"/>
  <c r="G30" i="3" s="1"/>
  <c r="F26" i="3"/>
  <c r="G26" i="3" s="1"/>
  <c r="F25" i="3"/>
  <c r="G25" i="3" s="1"/>
  <c r="F24" i="3"/>
  <c r="G24" i="3" s="1"/>
  <c r="F23" i="3"/>
  <c r="G23" i="3" s="1"/>
  <c r="F12" i="3" l="1"/>
  <c r="G12" i="3" s="1"/>
  <c r="G93" i="3" s="1"/>
  <c r="C5" i="1" l="1"/>
</calcChain>
</file>

<file path=xl/sharedStrings.xml><?xml version="1.0" encoding="utf-8"?>
<sst xmlns="http://schemas.openxmlformats.org/spreadsheetml/2006/main" count="146" uniqueCount="142">
  <si>
    <t>Ondertekening</t>
  </si>
  <si>
    <t>Naam</t>
  </si>
  <si>
    <t>Datum en plaats</t>
  </si>
  <si>
    <t>Functie</t>
  </si>
  <si>
    <t>Onderneming en adres</t>
  </si>
  <si>
    <t>Handtekening</t>
  </si>
  <si>
    <t>Onderdeel</t>
  </si>
  <si>
    <t>Prijs</t>
  </si>
  <si>
    <t>Totaalsom Nieuw Circulair Meubilair</t>
  </si>
  <si>
    <t>Bijlage 2 Prijzenblad EA School- en kantoormeubilair - Scholengroep LingeRijn</t>
  </si>
  <si>
    <t>Categorie</t>
  </si>
  <si>
    <t>Beschrijving meubilair</t>
  </si>
  <si>
    <t>fictief aantal</t>
  </si>
  <si>
    <t>kortings- percentage</t>
  </si>
  <si>
    <t>Totaalprijs</t>
  </si>
  <si>
    <t>Bureau (conform eis 16 Programma van Eisen)</t>
  </si>
  <si>
    <t>A1</t>
  </si>
  <si>
    <t>A2</t>
  </si>
  <si>
    <t>A3</t>
  </si>
  <si>
    <t>A4</t>
  </si>
  <si>
    <t>A5</t>
  </si>
  <si>
    <t>A6</t>
  </si>
  <si>
    <r>
      <t>meer</t>
    </r>
    <r>
      <rPr>
        <sz val="10"/>
        <color indexed="8"/>
        <rFont val="Verdana"/>
        <family val="2"/>
      </rPr>
      <t>prijs alle varianten bureau's, met 2x stroomvoorziening met aansluitkabel</t>
    </r>
  </si>
  <si>
    <t>A7</t>
  </si>
  <si>
    <r>
      <t>meer</t>
    </r>
    <r>
      <rPr>
        <sz val="10"/>
        <color indexed="8"/>
        <rFont val="Verdana"/>
        <family val="2"/>
      </rPr>
      <t>prijs alle varianten bureau's met opvoergaten</t>
    </r>
  </si>
  <si>
    <t>A8</t>
  </si>
  <si>
    <r>
      <t>meer</t>
    </r>
    <r>
      <rPr>
        <sz val="10"/>
        <color indexed="8"/>
        <rFont val="Verdana"/>
        <family val="2"/>
      </rPr>
      <t>prijs alle varianten bureau's, met verticale kabelbegeleiding</t>
    </r>
  </si>
  <si>
    <t>Bureaustoelen (conform eis 17 Programma van Eisen)</t>
  </si>
  <si>
    <t>B1</t>
  </si>
  <si>
    <t>Bureaustoel 1, kunststof 5-teens kruisvoet, zwenkwielen in harde uitvoering, dichte of open stof.</t>
  </si>
  <si>
    <t>B2</t>
  </si>
  <si>
    <t>Bureaustoel 2, kunststof 5-teens kruisvoet, zwenkwielen in harde uitvoering, dichte stof.</t>
  </si>
  <si>
    <t>B3</t>
  </si>
  <si>
    <t>B4</t>
  </si>
  <si>
    <t>D1</t>
  </si>
  <si>
    <t>Jaloeziedeurkast, versie 120x45x195cm</t>
  </si>
  <si>
    <t>D2</t>
  </si>
  <si>
    <t>Jaloeziedeurkast, versie 100x45x195cm</t>
  </si>
  <si>
    <t>D3</t>
  </si>
  <si>
    <t>Legbord 120 cm</t>
  </si>
  <si>
    <t>D4</t>
  </si>
  <si>
    <t>Legbord 100 cm</t>
  </si>
  <si>
    <t>D5</t>
  </si>
  <si>
    <t>Jaloeziedeurkast, versie 120x45x145cm</t>
  </si>
  <si>
    <t>D6</t>
  </si>
  <si>
    <t>Jaloeziedeurkast, versie 100x45x145cm</t>
  </si>
  <si>
    <t>D7</t>
  </si>
  <si>
    <t>Jaloeziedeurkast, versie 120x45x120cm</t>
  </si>
  <si>
    <t>D8</t>
  </si>
  <si>
    <t>Jaloeziedeurkast, versie 100x45x120cm</t>
  </si>
  <si>
    <t>D9</t>
  </si>
  <si>
    <t>D10</t>
  </si>
  <si>
    <t>E1</t>
  </si>
  <si>
    <t>E2</t>
  </si>
  <si>
    <t>E3</t>
  </si>
  <si>
    <t>E4</t>
  </si>
  <si>
    <t>E5</t>
  </si>
  <si>
    <t>E6</t>
  </si>
  <si>
    <t>E7</t>
  </si>
  <si>
    <t>E8</t>
  </si>
  <si>
    <t>E9</t>
  </si>
  <si>
    <t xml:space="preserve">vergadertafel, ronde bladvorm, 140 cm, bladmateriaal melamine </t>
  </si>
  <si>
    <t>E10</t>
  </si>
  <si>
    <t>vergadertafel, ronde bladvorm, 160 cm, bladmateriaal melamine</t>
  </si>
  <si>
    <t>E11</t>
  </si>
  <si>
    <t>vergadertafel, ronde bladvorm, 180 cm, bladmateriaal melamine</t>
  </si>
  <si>
    <t>E12</t>
  </si>
  <si>
    <t xml:space="preserve">vergadertafel, tonvormig, 220 cm x 110 cm, bladmateriaal melamine </t>
  </si>
  <si>
    <t>E13</t>
  </si>
  <si>
    <t>vergadertafel, tonvormig, 280 cm x 110 cm, bladmateriaal melamine</t>
  </si>
  <si>
    <t>E14</t>
  </si>
  <si>
    <t>vergadertafel, tonvormig, 320 cm x 110 cm, bladmateriaal melamine</t>
  </si>
  <si>
    <t>E15</t>
  </si>
  <si>
    <r>
      <rPr>
        <b/>
        <sz val="10"/>
        <color rgb="FF000000"/>
        <rFont val="Verdana"/>
        <family val="2"/>
      </rPr>
      <t>Meer</t>
    </r>
    <r>
      <rPr>
        <sz val="10"/>
        <color indexed="8"/>
        <rFont val="Verdana"/>
        <family val="2"/>
      </rPr>
      <t>prijs remmende wielen</t>
    </r>
  </si>
  <si>
    <t>E16</t>
  </si>
  <si>
    <r>
      <rPr>
        <b/>
        <sz val="10"/>
        <color rgb="FF000000"/>
        <rFont val="Verdana"/>
        <family val="2"/>
      </rPr>
      <t>Meer</t>
    </r>
    <r>
      <rPr>
        <sz val="10"/>
        <color indexed="8"/>
        <rFont val="Verdana"/>
        <family val="2"/>
      </rPr>
      <t>prijs 2x stroomvoorziening inclusief aansluitkabel</t>
    </r>
  </si>
  <si>
    <t>F1</t>
  </si>
  <si>
    <t>Vergaderstoel, 4 poots, stalen frame, met armlegger</t>
  </si>
  <si>
    <t>F2</t>
  </si>
  <si>
    <t>Vergaderstoel, sledeframe met geleiders, stalen frame, met armlegger</t>
  </si>
  <si>
    <t>Leerlingensetjes - tafels (conform eis 21 Programma van Eisen)</t>
  </si>
  <si>
    <t>G1</t>
  </si>
  <si>
    <t>Leerlingentafel, frame in T-poot uitvoering, geëpoxeerd staal, volkern blad voorzien van een zwarte randafwerking, afmeting 70x50 cm</t>
  </si>
  <si>
    <t>G2</t>
  </si>
  <si>
    <t>G3</t>
  </si>
  <si>
    <t>G4</t>
  </si>
  <si>
    <t>G5</t>
  </si>
  <si>
    <t>G6</t>
  </si>
  <si>
    <t>Leerlingensetjes - stoelen (conform eis 22 Programma van Eisen)</t>
  </si>
  <si>
    <t xml:space="preserve">versie houten rug en zitting </t>
  </si>
  <si>
    <t>H1</t>
  </si>
  <si>
    <t>Leerlingenstoel, 4 poots geëpoxeerd stalen frame</t>
  </si>
  <si>
    <t>H2</t>
  </si>
  <si>
    <t>Leerlingenstoel, sledeframe, geëpoxeerd stalen frame.</t>
  </si>
  <si>
    <t>H3</t>
  </si>
  <si>
    <t>Leerlingenstoel, C-poots, geëpoxeerd stalen frame</t>
  </si>
  <si>
    <t>versie kunststof kuip</t>
  </si>
  <si>
    <t>H4</t>
  </si>
  <si>
    <t>H5</t>
  </si>
  <si>
    <t>H6</t>
  </si>
  <si>
    <t>Kruk (conform eis 23 Programma van Eisen)</t>
  </si>
  <si>
    <t>I1</t>
  </si>
  <si>
    <t>Kruk, 4 poots, houten zitting, stalen frame</t>
  </si>
  <si>
    <t>I2</t>
  </si>
  <si>
    <t>Onderhoud (conform eis 58 Programma van Eisen)</t>
  </si>
  <si>
    <t>L1</t>
  </si>
  <si>
    <t>Uurtarief monteur</t>
  </si>
  <si>
    <t>Totaalsom Nieuw circulair meubilair</t>
  </si>
  <si>
    <r>
      <t xml:space="preserve">Bureaustoel 2, kunststof 5-teens kruisvoet, zwenkwielen in harde uitvoering, </t>
    </r>
    <r>
      <rPr>
        <b/>
        <sz val="10"/>
        <color rgb="FF000000"/>
        <rFont val="Verdana"/>
        <family val="2"/>
      </rPr>
      <t>open</t>
    </r>
    <r>
      <rPr>
        <sz val="10"/>
        <color indexed="8"/>
        <rFont val="Verdana"/>
        <family val="2"/>
      </rPr>
      <t xml:space="preserve"> stof. (stoel B2 en B3 moet dezelfde stoel zijn)</t>
    </r>
  </si>
  <si>
    <t xml:space="preserve">Vergadertafel, bladafmeting 160x80 cm; 4-poot; uitvoering, stalen frame; bladmateriaal melamine; </t>
  </si>
  <si>
    <r>
      <t xml:space="preserve">Leerlingentafel, frame in </t>
    </r>
    <r>
      <rPr>
        <b/>
        <sz val="10"/>
        <color rgb="FF000000"/>
        <rFont val="Verdana"/>
        <family val="2"/>
      </rPr>
      <t>4-poot</t>
    </r>
    <r>
      <rPr>
        <sz val="10"/>
        <color indexed="8"/>
        <rFont val="Verdana"/>
        <family val="2"/>
      </rPr>
      <t xml:space="preserve"> uitvoering, geëpoxeerd staal, volkern blad voorzien van een zwarte randafwerking, afmeting 70x50 cm</t>
    </r>
  </si>
  <si>
    <r>
      <t xml:space="preserve">Leerlingentafel, frame in </t>
    </r>
    <r>
      <rPr>
        <b/>
        <sz val="10"/>
        <color rgb="FF000000"/>
        <rFont val="Verdana"/>
        <family val="2"/>
      </rPr>
      <t>C-poot</t>
    </r>
    <r>
      <rPr>
        <sz val="10"/>
        <color indexed="8"/>
        <rFont val="Verdana"/>
        <family val="2"/>
      </rPr>
      <t xml:space="preserve"> uitvoering, geëpoxeerd staal, volkern blad voorzien van een zwarte randafwerking, afmeting 70x50 cm</t>
    </r>
  </si>
  <si>
    <r>
      <t xml:space="preserve">Leerlingentafel, frame in T-poot uitvoering, geëpoxeerd staal, volkern blad voorzien van een zwarte randafwerking, afmeting </t>
    </r>
    <r>
      <rPr>
        <b/>
        <sz val="10"/>
        <color rgb="FF000000"/>
        <rFont val="Verdana"/>
        <family val="2"/>
      </rPr>
      <t>140x50 cm</t>
    </r>
  </si>
  <si>
    <r>
      <t xml:space="preserve">Leerlingentafel, frame in </t>
    </r>
    <r>
      <rPr>
        <b/>
        <sz val="10"/>
        <color rgb="FF000000"/>
        <rFont val="Verdana"/>
        <family val="2"/>
      </rPr>
      <t>4-poot</t>
    </r>
    <r>
      <rPr>
        <sz val="10"/>
        <color indexed="8"/>
        <rFont val="Verdana"/>
        <family val="2"/>
      </rPr>
      <t xml:space="preserve"> uitvoering, geëpoxeerd staal, volkern blad voorzien van een zwarte randafwerking, afmeting 140x50 cm</t>
    </r>
  </si>
  <si>
    <r>
      <t xml:space="preserve">Leerlingentafel, frame in </t>
    </r>
    <r>
      <rPr>
        <b/>
        <sz val="10"/>
        <color rgb="FF000000"/>
        <rFont val="Verdana"/>
        <family val="2"/>
      </rPr>
      <t>C-poot</t>
    </r>
    <r>
      <rPr>
        <sz val="10"/>
        <color indexed="8"/>
        <rFont val="Verdana"/>
        <family val="2"/>
      </rPr>
      <t xml:space="preserve"> uitvoering, geëpoxeerd staal, volkern blad voorzien van een zwarte randafwerking, afmeting 140x50 cm</t>
    </r>
  </si>
  <si>
    <t>1. Vul enkel de gele cellen in</t>
  </si>
  <si>
    <t>3. In de prijzen dienen alle werkzaamheden te zijn opgevoerd en inbegrepen die nodig</t>
  </si>
  <si>
    <t xml:space="preserve">    zijn voor de goede uitvoering van de opdracht/overeenkomst. </t>
  </si>
  <si>
    <r>
      <rPr>
        <b/>
        <sz val="10"/>
        <rFont val="Verdana"/>
        <family val="2"/>
      </rPr>
      <t>meer</t>
    </r>
    <r>
      <rPr>
        <sz val="10"/>
        <rFont val="Verdana"/>
        <family val="2"/>
      </rPr>
      <t xml:space="preserve">prijs bureaustoel 1 en 2, </t>
    </r>
    <r>
      <rPr>
        <b/>
        <sz val="10"/>
        <rFont val="Verdana"/>
        <family val="2"/>
      </rPr>
      <t>antistatische</t>
    </r>
    <r>
      <rPr>
        <sz val="10"/>
        <rFont val="Verdana"/>
        <family val="2"/>
      </rPr>
      <t xml:space="preserve"> zwenkwielen.</t>
    </r>
  </si>
  <si>
    <r>
      <rPr>
        <b/>
        <sz val="10"/>
        <rFont val="Verdana"/>
        <family val="2"/>
      </rPr>
      <t>meer</t>
    </r>
    <r>
      <rPr>
        <sz val="10"/>
        <rFont val="Verdana"/>
        <family val="2"/>
      </rPr>
      <t>prijs t.o.v. D5, D6, D7 of D8</t>
    </r>
    <r>
      <rPr>
        <b/>
        <sz val="10"/>
        <rFont val="Verdana"/>
        <family val="2"/>
      </rPr>
      <t xml:space="preserve"> met</t>
    </r>
    <r>
      <rPr>
        <sz val="10"/>
        <rFont val="Verdana"/>
        <family val="2"/>
      </rPr>
      <t xml:space="preserve"> topblad/bovenblad Melamine </t>
    </r>
  </si>
  <si>
    <r>
      <rPr>
        <b/>
        <sz val="10"/>
        <rFont val="Verdana"/>
        <family val="2"/>
      </rPr>
      <t>meer</t>
    </r>
    <r>
      <rPr>
        <sz val="10"/>
        <rFont val="Verdana"/>
        <family val="2"/>
      </rPr>
      <t xml:space="preserve">prijs t.o.v.D5, D6, D7 of D8 </t>
    </r>
    <r>
      <rPr>
        <b/>
        <sz val="10"/>
        <rFont val="Verdana"/>
        <family val="2"/>
      </rPr>
      <t xml:space="preserve">met </t>
    </r>
    <r>
      <rPr>
        <sz val="10"/>
        <rFont val="Verdana"/>
        <family val="2"/>
      </rPr>
      <t xml:space="preserve">topblad/bovenblad Volkern </t>
    </r>
  </si>
  <si>
    <r>
      <t xml:space="preserve">Vergadertafel, bladafmeting 160x80 cm; </t>
    </r>
    <r>
      <rPr>
        <b/>
        <sz val="10"/>
        <rFont val="Verdana"/>
        <family val="2"/>
      </rPr>
      <t>T-poot</t>
    </r>
    <r>
      <rPr>
        <sz val="10"/>
        <rFont val="Verdana"/>
        <family val="2"/>
      </rPr>
      <t xml:space="preserve">; uitvoering, stalen frame; bladmateriaal melamine; </t>
    </r>
  </si>
  <si>
    <r>
      <t xml:space="preserve">Vergadertafel, bladafmeting 160x80 cm; 4-poot; uitvoering, stalen frame; bladmateriaal </t>
    </r>
    <r>
      <rPr>
        <b/>
        <sz val="10"/>
        <rFont val="Verdana"/>
        <family val="2"/>
      </rPr>
      <t>volkern</t>
    </r>
    <r>
      <rPr>
        <sz val="10"/>
        <rFont val="Verdana"/>
        <family val="2"/>
      </rPr>
      <t xml:space="preserve">; </t>
    </r>
  </si>
  <si>
    <r>
      <t xml:space="preserve">Vergadertafel, bladafmeting 160x80 cm; </t>
    </r>
    <r>
      <rPr>
        <b/>
        <sz val="10"/>
        <rFont val="Verdana"/>
        <family val="2"/>
      </rPr>
      <t>t-poot</t>
    </r>
    <r>
      <rPr>
        <sz val="10"/>
        <rFont val="Verdana"/>
        <family val="2"/>
      </rPr>
      <t xml:space="preserve">; uitvoering, stalen frame; bladmateriaal volkern; </t>
    </r>
  </si>
  <si>
    <r>
      <t xml:space="preserve">Vergadertafel, bladafmeting </t>
    </r>
    <r>
      <rPr>
        <b/>
        <sz val="10"/>
        <rFont val="Verdana"/>
        <family val="2"/>
      </rPr>
      <t>180x80</t>
    </r>
    <r>
      <rPr>
        <sz val="10"/>
        <rFont val="Verdana"/>
        <family val="2"/>
      </rPr>
      <t xml:space="preserve"> cm; 4-poot; uitvoering, stalen frame; bladmateriaal melamine; </t>
    </r>
  </si>
  <si>
    <r>
      <t xml:space="preserve">Vergadertafel, bladafmeting 180x80 cm; </t>
    </r>
    <r>
      <rPr>
        <b/>
        <sz val="10"/>
        <rFont val="Verdana"/>
        <family val="2"/>
      </rPr>
      <t>T-poot</t>
    </r>
    <r>
      <rPr>
        <sz val="10"/>
        <rFont val="Verdana"/>
        <family val="2"/>
      </rPr>
      <t xml:space="preserve">; uitvoering, stalen frame; bladmateriaal melamine; </t>
    </r>
  </si>
  <si>
    <r>
      <t xml:space="preserve">Vergadertafel, bladafmeting 180x80 cm; 4-poot; uitvoering, stalen frame; bladmateriaal </t>
    </r>
    <r>
      <rPr>
        <b/>
        <sz val="10"/>
        <rFont val="Verdana"/>
        <family val="2"/>
      </rPr>
      <t>volkern</t>
    </r>
    <r>
      <rPr>
        <sz val="10"/>
        <rFont val="Verdana"/>
        <family val="2"/>
      </rPr>
      <t>;</t>
    </r>
  </si>
  <si>
    <r>
      <t xml:space="preserve">Vergadertafel, bladafmeting 180x80 cm; </t>
    </r>
    <r>
      <rPr>
        <b/>
        <sz val="10"/>
        <rFont val="Verdana"/>
        <family val="2"/>
      </rPr>
      <t>T-poot</t>
    </r>
    <r>
      <rPr>
        <sz val="10"/>
        <rFont val="Verdana"/>
        <family val="2"/>
      </rPr>
      <t xml:space="preserve">; uitvoering, stalen frame; bladmateriaal volkern </t>
    </r>
  </si>
  <si>
    <r>
      <rPr>
        <b/>
        <sz val="10"/>
        <rFont val="Verdana"/>
        <family val="2"/>
      </rPr>
      <t>meer</t>
    </r>
    <r>
      <rPr>
        <sz val="10"/>
        <rFont val="Verdana"/>
        <family val="2"/>
      </rPr>
      <t>prijs met variabele voetsteun</t>
    </r>
  </si>
  <si>
    <t>Kasten (conform eis 18 Programma van Eisen)</t>
  </si>
  <si>
    <t>Stoelen (conform eis 20 Programma van Eisen)</t>
  </si>
  <si>
    <t>Tafels (conform eis 19 Programma van Eisen)</t>
  </si>
  <si>
    <t>Bureau, HI 65-85 cm, bladafmeting 180x80 cm; T-frame uitvoering, stalen frame; bladmateriaal Melamine, elektrisch.</t>
  </si>
  <si>
    <t>Bureau, HI 65-85 cm, bladafmeting 160x80 cm; T-frame uitvoering, stalen frame; bladmateriaal Melamine, elektrisch.</t>
  </si>
  <si>
    <t>Bureau, HI 65-85 cm, bladafmeting 160x80 cm; T-frame uitvoering, stalen frame; bladmateriaal Volkern 12mm, elektrisch.</t>
  </si>
  <si>
    <t>Bureau, HI 65-85 cm, bladafmeting 180x80 cm; T-frame uitvoering, stalen frame; bladmateriaal Volkern 12mm, elektrisch.</t>
  </si>
  <si>
    <t>A9</t>
  </si>
  <si>
    <r>
      <t>meer</t>
    </r>
    <r>
      <rPr>
        <sz val="10"/>
        <rFont val="Verdana"/>
        <family val="2"/>
      </rPr>
      <t>prijs 180x80 bureau's, zit/sta bureau, elektrisch</t>
    </r>
    <r>
      <rPr>
        <b/>
        <sz val="10"/>
        <rFont val="Verdana"/>
        <family val="2"/>
      </rPr>
      <t>.</t>
    </r>
  </si>
  <si>
    <r>
      <t>meer</t>
    </r>
    <r>
      <rPr>
        <sz val="10"/>
        <rFont val="Verdana"/>
        <family val="2"/>
      </rPr>
      <t>prijs 160x80 bureau's, zit/sta bureau, elektrisch</t>
    </r>
    <r>
      <rPr>
        <b/>
        <sz val="10"/>
        <rFont val="Verdana"/>
        <family val="2"/>
      </rPr>
      <t>.</t>
    </r>
  </si>
  <si>
    <t>2. Prijzen zijn excl. btw</t>
  </si>
  <si>
    <t>brutoprijs excl. BTW</t>
  </si>
  <si>
    <t>nettoprijs excl.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</si>
</sst>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[$€-413]\ * #,##0.00_ ;_ [$€-413]\ * \-#,##0.00_ ;_ [$€-413]\ * &quot;-&quot;??_ ;_ @_ "/>
    <numFmt numFmtId="165" formatCode="&quot;€&quot;\ #,##0.00_-"/>
    <numFmt numFmtId="166" formatCode="&quot;€&quot;\ #,##0.00"/>
  </numFmts>
  <fonts count="2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Verdana"/>
      <family val="2"/>
    </font>
    <font>
      <sz val="10"/>
      <name val="Arial"/>
      <family val="2"/>
    </font>
    <font>
      <b/>
      <sz val="10"/>
      <color indexed="9"/>
      <name val="Verdana"/>
      <family val="2"/>
    </font>
    <font>
      <b/>
      <sz val="10"/>
      <name val="Verdana"/>
      <family val="2"/>
    </font>
    <font>
      <sz val="10"/>
      <color theme="1"/>
      <name val="Verdana"/>
      <family val="2"/>
    </font>
    <font>
      <sz val="10"/>
      <color indexed="8"/>
      <name val="Verdana"/>
      <family val="2"/>
    </font>
    <font>
      <b/>
      <sz val="10"/>
      <color indexed="8"/>
      <name val="Verdana"/>
      <family val="2"/>
    </font>
    <font>
      <b/>
      <sz val="10"/>
      <color rgb="FF000000"/>
      <name val="Verdana"/>
      <family val="2"/>
    </font>
    <font>
      <sz val="10"/>
      <name val="Verdana"/>
      <family val="2"/>
    </font>
    <font>
      <sz val="10"/>
      <color indexed="9"/>
      <name val="Verdana"/>
      <family val="2"/>
    </font>
    <font>
      <b/>
      <sz val="16"/>
      <color theme="1"/>
      <name val="Verdana"/>
      <family val="2"/>
    </font>
    <font>
      <sz val="8"/>
      <name val="Arial"/>
      <family val="2"/>
    </font>
    <font>
      <sz val="12"/>
      <name val="Verdana"/>
      <family val="2"/>
    </font>
    <font>
      <b/>
      <sz val="16"/>
      <color rgb="FF92D050"/>
      <name val="Verdana"/>
      <family val="2"/>
    </font>
    <font>
      <b/>
      <sz val="12"/>
      <color theme="1"/>
      <name val="Verdana"/>
      <family val="2"/>
    </font>
    <font>
      <b/>
      <sz val="11"/>
      <color theme="1"/>
      <name val="Verdana"/>
      <family val="2"/>
    </font>
    <font>
      <b/>
      <sz val="10"/>
      <color theme="1"/>
      <name val="Calibri"/>
      <family val="2"/>
      <scheme val="minor"/>
    </font>
    <font>
      <sz val="16"/>
      <color theme="1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49998474074526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0"/>
  </cellStyleXfs>
  <cellXfs count="136">
    <xf numFmtId="0" fontId="0" fillId="0" borderId="0" xfId="0"/>
    <xf numFmtId="165" fontId="7" fillId="6" borderId="17" xfId="0" applyNumberFormat="1" applyFont="1" applyFill="1" applyBorder="1" applyAlignment="1" applyProtection="1">
      <alignment horizontal="right" vertical="center"/>
      <protection locked="0"/>
    </xf>
    <xf numFmtId="9" fontId="6" fillId="0" borderId="17" xfId="1" applyFont="1" applyFill="1" applyBorder="1" applyAlignment="1" applyProtection="1">
      <alignment horizontal="right" vertical="center"/>
    </xf>
    <xf numFmtId="165" fontId="7" fillId="6" borderId="20" xfId="0" applyNumberFormat="1" applyFont="1" applyFill="1" applyBorder="1" applyAlignment="1" applyProtection="1">
      <alignment horizontal="right" vertical="center"/>
      <protection locked="0"/>
    </xf>
    <xf numFmtId="9" fontId="6" fillId="0" borderId="20" xfId="1" applyFont="1" applyFill="1" applyBorder="1" applyAlignment="1" applyProtection="1">
      <alignment horizontal="right" vertical="center"/>
    </xf>
    <xf numFmtId="0" fontId="15" fillId="2" borderId="0" xfId="0" applyFont="1" applyFill="1" applyAlignment="1">
      <alignment horizontal="left" vertical="top"/>
    </xf>
    <xf numFmtId="0" fontId="6" fillId="2" borderId="0" xfId="0" applyFont="1" applyFill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12" fillId="2" borderId="0" xfId="0" applyFont="1" applyFill="1" applyAlignment="1">
      <alignment horizontal="left" vertical="top"/>
    </xf>
    <xf numFmtId="0" fontId="16" fillId="4" borderId="2" xfId="0" applyFont="1" applyFill="1" applyBorder="1" applyAlignment="1">
      <alignment horizontal="left" vertical="center" wrapText="1"/>
    </xf>
    <xf numFmtId="0" fontId="16" fillId="4" borderId="3" xfId="0" applyFont="1" applyFill="1" applyBorder="1" applyAlignment="1">
      <alignment horizontal="left" vertical="center" wrapText="1"/>
    </xf>
    <xf numFmtId="0" fontId="16" fillId="4" borderId="4" xfId="0" applyFont="1" applyFill="1" applyBorder="1" applyAlignment="1">
      <alignment horizontal="left" vertical="center" wrapText="1"/>
    </xf>
    <xf numFmtId="164" fontId="14" fillId="0" borderId="12" xfId="0" applyNumberFormat="1" applyFont="1" applyBorder="1" applyAlignment="1">
      <alignment horizontal="left" vertical="center"/>
    </xf>
    <xf numFmtId="0" fontId="17" fillId="4" borderId="2" xfId="0" applyFont="1" applyFill="1" applyBorder="1" applyAlignment="1" applyProtection="1">
      <alignment horizontal="left" vertical="top" wrapText="1"/>
      <protection locked="0"/>
    </xf>
    <xf numFmtId="0" fontId="17" fillId="4" borderId="3" xfId="0" applyFont="1" applyFill="1" applyBorder="1" applyAlignment="1" applyProtection="1">
      <alignment horizontal="left" vertical="top" wrapText="1"/>
      <protection locked="0"/>
    </xf>
    <xf numFmtId="0" fontId="17" fillId="4" borderId="4" xfId="0" applyFont="1" applyFill="1" applyBorder="1" applyAlignment="1" applyProtection="1">
      <alignment horizontal="left" vertical="top" wrapText="1"/>
      <protection locked="0"/>
    </xf>
    <xf numFmtId="0" fontId="17" fillId="2" borderId="1" xfId="0" applyFont="1" applyFill="1" applyBorder="1" applyAlignment="1" applyProtection="1">
      <alignment horizontal="left" vertical="top" wrapText="1"/>
      <protection locked="0"/>
    </xf>
    <xf numFmtId="0" fontId="17" fillId="2" borderId="7" xfId="0" applyFont="1" applyFill="1" applyBorder="1" applyAlignment="1" applyProtection="1">
      <alignment horizontal="left" vertical="top" wrapText="1"/>
      <protection locked="0"/>
    </xf>
    <xf numFmtId="0" fontId="17" fillId="2" borderId="10" xfId="0" applyFont="1" applyFill="1" applyBorder="1" applyAlignment="1" applyProtection="1">
      <alignment horizontal="left" vertical="top" wrapText="1"/>
      <protection locked="0"/>
    </xf>
    <xf numFmtId="0" fontId="19" fillId="2" borderId="0" xfId="0" applyFont="1" applyFill="1" applyAlignment="1">
      <alignment horizontal="left" vertical="top"/>
    </xf>
    <xf numFmtId="0" fontId="19" fillId="2" borderId="0" xfId="0" applyFont="1" applyFill="1" applyAlignment="1">
      <alignment horizontal="left" vertical="top" wrapText="1"/>
    </xf>
    <xf numFmtId="0" fontId="18" fillId="2" borderId="0" xfId="0" applyFont="1" applyFill="1" applyAlignment="1">
      <alignment horizontal="left" vertical="top"/>
    </xf>
    <xf numFmtId="0" fontId="0" fillId="2" borderId="0" xfId="0" applyFill="1" applyAlignment="1">
      <alignment horizontal="left" vertical="top"/>
    </xf>
    <xf numFmtId="0" fontId="0" fillId="2" borderId="0" xfId="0" applyFill="1" applyAlignment="1">
      <alignment horizontal="left" vertical="top" wrapText="1"/>
    </xf>
    <xf numFmtId="0" fontId="6" fillId="2" borderId="5" xfId="0" applyFont="1" applyFill="1" applyBorder="1" applyAlignment="1">
      <alignment horizontal="left" vertical="top"/>
    </xf>
    <xf numFmtId="0" fontId="0" fillId="2" borderId="13" xfId="0" applyFill="1" applyBorder="1" applyAlignment="1">
      <alignment horizontal="left" vertical="top"/>
    </xf>
    <xf numFmtId="0" fontId="0" fillId="2" borderId="6" xfId="0" applyFill="1" applyBorder="1" applyAlignment="1">
      <alignment horizontal="left" vertical="top"/>
    </xf>
    <xf numFmtId="0" fontId="6" fillId="2" borderId="8" xfId="0" applyFont="1" applyFill="1" applyBorder="1" applyAlignment="1">
      <alignment horizontal="left" vertical="top"/>
    </xf>
    <xf numFmtId="0" fontId="0" fillId="2" borderId="9" xfId="0" applyFill="1" applyBorder="1" applyAlignment="1">
      <alignment horizontal="left" vertical="top"/>
    </xf>
    <xf numFmtId="0" fontId="6" fillId="2" borderId="11" xfId="0" applyFont="1" applyFill="1" applyBorder="1" applyAlignment="1">
      <alignment horizontal="left" vertical="top"/>
    </xf>
    <xf numFmtId="0" fontId="0" fillId="2" borderId="14" xfId="0" applyFill="1" applyBorder="1" applyAlignment="1">
      <alignment horizontal="left" vertical="top"/>
    </xf>
    <xf numFmtId="0" fontId="0" fillId="2" borderId="12" xfId="0" applyFill="1" applyBorder="1" applyAlignment="1">
      <alignment horizontal="left" vertical="top"/>
    </xf>
    <xf numFmtId="0" fontId="2" fillId="4" borderId="5" xfId="0" applyFont="1" applyFill="1" applyBorder="1" applyAlignment="1">
      <alignment horizontal="left" vertical="top" wrapText="1"/>
    </xf>
    <xf numFmtId="0" fontId="2" fillId="4" borderId="15" xfId="0" applyFont="1" applyFill="1" applyBorder="1" applyAlignment="1">
      <alignment horizontal="left"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left" vertical="top" wrapText="1"/>
    </xf>
    <xf numFmtId="0" fontId="4" fillId="5" borderId="5" xfId="2" applyFont="1" applyFill="1" applyBorder="1" applyAlignment="1">
      <alignment vertical="top"/>
    </xf>
    <xf numFmtId="0" fontId="4" fillId="5" borderId="13" xfId="2" applyFont="1" applyFill="1" applyBorder="1" applyAlignment="1">
      <alignment vertical="top"/>
    </xf>
    <xf numFmtId="0" fontId="4" fillId="5" borderId="13" xfId="2" applyFont="1" applyFill="1" applyBorder="1" applyAlignment="1">
      <alignment horizontal="center" vertical="center"/>
    </xf>
    <xf numFmtId="0" fontId="4" fillId="5" borderId="6" xfId="2" applyFont="1" applyFill="1" applyBorder="1" applyAlignment="1">
      <alignment vertical="top"/>
    </xf>
    <xf numFmtId="0" fontId="6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left" vertical="top" wrapText="1"/>
    </xf>
    <xf numFmtId="0" fontId="6" fillId="0" borderId="17" xfId="0" applyFont="1" applyBorder="1" applyAlignment="1">
      <alignment horizontal="center" vertical="center"/>
    </xf>
    <xf numFmtId="166" fontId="6" fillId="0" borderId="17" xfId="0" applyNumberFormat="1" applyFont="1" applyBorder="1" applyAlignment="1">
      <alignment horizontal="right" vertical="center"/>
    </xf>
    <xf numFmtId="166" fontId="6" fillId="0" borderId="18" xfId="0" applyNumberFormat="1" applyFont="1" applyBorder="1" applyAlignment="1">
      <alignment horizontal="right" vertical="center"/>
    </xf>
    <xf numFmtId="0" fontId="5" fillId="0" borderId="17" xfId="0" applyFont="1" applyBorder="1" applyAlignment="1">
      <alignment horizontal="left" vertical="top" wrapText="1"/>
    </xf>
    <xf numFmtId="0" fontId="8" fillId="0" borderId="17" xfId="0" applyFont="1" applyBorder="1" applyAlignment="1">
      <alignment horizontal="left" vertical="top" wrapText="1"/>
    </xf>
    <xf numFmtId="0" fontId="6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left" vertical="top" wrapText="1"/>
    </xf>
    <xf numFmtId="0" fontId="6" fillId="0" borderId="20" xfId="0" applyFont="1" applyBorder="1" applyAlignment="1">
      <alignment horizontal="center" vertical="center"/>
    </xf>
    <xf numFmtId="166" fontId="6" fillId="0" borderId="20" xfId="0" applyNumberFormat="1" applyFont="1" applyBorder="1" applyAlignment="1">
      <alignment horizontal="right" vertical="center"/>
    </xf>
    <xf numFmtId="166" fontId="6" fillId="0" borderId="21" xfId="0" applyNumberFormat="1" applyFont="1" applyBorder="1" applyAlignment="1">
      <alignment horizontal="right" vertical="center"/>
    </xf>
    <xf numFmtId="0" fontId="6" fillId="3" borderId="0" xfId="0" applyFont="1" applyFill="1" applyAlignment="1">
      <alignment horizontal="left" vertical="center"/>
    </xf>
    <xf numFmtId="0" fontId="6" fillId="3" borderId="0" xfId="0" applyFont="1" applyFill="1" applyAlignment="1">
      <alignment horizontal="left" vertical="top" wrapText="1"/>
    </xf>
    <xf numFmtId="0" fontId="6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left" vertical="top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vertical="center" wrapText="1"/>
    </xf>
    <xf numFmtId="0" fontId="7" fillId="0" borderId="17" xfId="0" applyFont="1" applyBorder="1" applyAlignment="1">
      <alignment horizontal="center" vertical="center"/>
    </xf>
    <xf numFmtId="9" fontId="7" fillId="0" borderId="17" xfId="0" applyNumberFormat="1" applyFont="1" applyBorder="1" applyAlignment="1">
      <alignment horizontal="right" vertical="center"/>
    </xf>
    <xf numFmtId="165" fontId="7" fillId="0" borderId="17" xfId="0" applyNumberFormat="1" applyFont="1" applyBorder="1" applyAlignment="1">
      <alignment vertical="center"/>
    </xf>
    <xf numFmtId="165" fontId="7" fillId="0" borderId="18" xfId="0" applyNumberFormat="1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10" fillId="0" borderId="20" xfId="0" applyFont="1" applyBorder="1" applyAlignment="1">
      <alignment vertical="center" wrapText="1"/>
    </xf>
    <xf numFmtId="0" fontId="7" fillId="0" borderId="20" xfId="0" applyFont="1" applyBorder="1" applyAlignment="1">
      <alignment horizontal="center" vertical="center"/>
    </xf>
    <xf numFmtId="9" fontId="7" fillId="0" borderId="20" xfId="0" applyNumberFormat="1" applyFont="1" applyBorder="1" applyAlignment="1">
      <alignment horizontal="right" vertical="center"/>
    </xf>
    <xf numFmtId="165" fontId="7" fillId="0" borderId="20" xfId="0" applyNumberFormat="1" applyFont="1" applyBorder="1" applyAlignment="1">
      <alignment vertical="center"/>
    </xf>
    <xf numFmtId="165" fontId="7" fillId="0" borderId="21" xfId="0" applyNumberFormat="1" applyFont="1" applyBorder="1" applyAlignment="1">
      <alignment horizontal="center" vertical="center"/>
    </xf>
    <xf numFmtId="0" fontId="10" fillId="0" borderId="16" xfId="2" applyFont="1" applyBorder="1" applyAlignment="1">
      <alignment horizontal="center" vertical="center"/>
    </xf>
    <xf numFmtId="0" fontId="10" fillId="0" borderId="17" xfId="0" applyFont="1" applyBorder="1" applyAlignment="1">
      <alignment vertical="center" wrapText="1"/>
    </xf>
    <xf numFmtId="0" fontId="6" fillId="3" borderId="0" xfId="0" applyFont="1" applyFill="1" applyAlignment="1">
      <alignment horizontal="left" vertical="center" wrapText="1"/>
    </xf>
    <xf numFmtId="0" fontId="6" fillId="3" borderId="0" xfId="0" applyFont="1" applyFill="1" applyAlignment="1">
      <alignment horizontal="center" vertical="center" wrapText="1"/>
    </xf>
    <xf numFmtId="0" fontId="7" fillId="0" borderId="20" xfId="0" applyFont="1" applyBorder="1" applyAlignment="1">
      <alignment vertical="center" wrapText="1"/>
    </xf>
    <xf numFmtId="165" fontId="7" fillId="0" borderId="21" xfId="0" applyNumberFormat="1" applyFont="1" applyBorder="1" applyAlignment="1">
      <alignment vertical="center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vertical="center" wrapText="1"/>
    </xf>
    <xf numFmtId="165" fontId="7" fillId="3" borderId="0" xfId="0" applyNumberFormat="1" applyFont="1" applyFill="1" applyAlignment="1">
      <alignment horizontal="right" vertical="center"/>
    </xf>
    <xf numFmtId="10" fontId="7" fillId="3" borderId="0" xfId="0" applyNumberFormat="1" applyFont="1" applyFill="1" applyAlignment="1">
      <alignment horizontal="right" vertical="center"/>
    </xf>
    <xf numFmtId="165" fontId="7" fillId="3" borderId="0" xfId="0" applyNumberFormat="1" applyFont="1" applyFill="1" applyAlignment="1">
      <alignment vertical="center"/>
    </xf>
    <xf numFmtId="165" fontId="7" fillId="3" borderId="0" xfId="0" applyNumberFormat="1" applyFont="1" applyFill="1" applyAlignment="1">
      <alignment horizontal="center" vertical="center"/>
    </xf>
    <xf numFmtId="165" fontId="7" fillId="0" borderId="18" xfId="0" applyNumberFormat="1" applyFont="1" applyBorder="1" applyAlignment="1">
      <alignment vertical="center"/>
    </xf>
    <xf numFmtId="0" fontId="10" fillId="0" borderId="20" xfId="0" applyFont="1" applyBorder="1" applyAlignment="1">
      <alignment horizontal="center" vertical="center"/>
    </xf>
    <xf numFmtId="10" fontId="7" fillId="9" borderId="28" xfId="0" applyNumberFormat="1" applyFont="1" applyFill="1" applyBorder="1" applyAlignment="1">
      <alignment horizontal="right" vertical="center"/>
    </xf>
    <xf numFmtId="0" fontId="10" fillId="4" borderId="0" xfId="0" applyFont="1" applyFill="1" applyAlignment="1">
      <alignment horizontal="left" vertical="top" wrapText="1"/>
    </xf>
    <xf numFmtId="166" fontId="10" fillId="4" borderId="0" xfId="0" applyNumberFormat="1" applyFont="1" applyFill="1" applyAlignment="1">
      <alignment horizontal="center" vertical="top" wrapText="1"/>
    </xf>
    <xf numFmtId="0" fontId="4" fillId="5" borderId="22" xfId="2" applyFont="1" applyFill="1" applyBorder="1" applyAlignment="1">
      <alignment vertical="top"/>
    </xf>
    <xf numFmtId="0" fontId="4" fillId="5" borderId="23" xfId="2" applyFont="1" applyFill="1" applyBorder="1" applyAlignment="1">
      <alignment horizontal="center" vertical="center"/>
    </xf>
    <xf numFmtId="0" fontId="4" fillId="5" borderId="23" xfId="2" applyFont="1" applyFill="1" applyBorder="1" applyAlignment="1">
      <alignment vertical="top"/>
    </xf>
    <xf numFmtId="0" fontId="4" fillId="5" borderId="24" xfId="2" applyFont="1" applyFill="1" applyBorder="1" applyAlignment="1">
      <alignment vertical="top"/>
    </xf>
    <xf numFmtId="0" fontId="10" fillId="0" borderId="19" xfId="2" applyFont="1" applyBorder="1" applyAlignment="1">
      <alignment horizontal="center" vertical="center"/>
    </xf>
    <xf numFmtId="0" fontId="7" fillId="0" borderId="17" xfId="0" applyFont="1" applyBorder="1" applyAlignment="1">
      <alignment wrapText="1"/>
    </xf>
    <xf numFmtId="0" fontId="10" fillId="0" borderId="17" xfId="0" applyFont="1" applyBorder="1" applyAlignment="1">
      <alignment wrapText="1"/>
    </xf>
    <xf numFmtId="0" fontId="6" fillId="0" borderId="29" xfId="0" applyFont="1" applyBorder="1" applyAlignment="1">
      <alignment horizontal="center" vertical="center"/>
    </xf>
    <xf numFmtId="0" fontId="10" fillId="0" borderId="30" xfId="0" applyFont="1" applyBorder="1" applyAlignment="1">
      <alignment horizontal="left" vertical="top" wrapText="1"/>
    </xf>
    <xf numFmtId="0" fontId="6" fillId="0" borderId="30" xfId="0" applyFont="1" applyBorder="1" applyAlignment="1">
      <alignment horizontal="center" vertical="center"/>
    </xf>
    <xf numFmtId="165" fontId="7" fillId="6" borderId="30" xfId="0" applyNumberFormat="1" applyFont="1" applyFill="1" applyBorder="1" applyAlignment="1" applyProtection="1">
      <alignment horizontal="right" vertical="center"/>
      <protection locked="0"/>
    </xf>
    <xf numFmtId="9" fontId="6" fillId="0" borderId="30" xfId="1" applyFont="1" applyFill="1" applyBorder="1" applyAlignment="1" applyProtection="1">
      <alignment horizontal="right" vertical="center"/>
    </xf>
    <xf numFmtId="166" fontId="6" fillId="0" borderId="30" xfId="0" applyNumberFormat="1" applyFont="1" applyBorder="1" applyAlignment="1">
      <alignment horizontal="right" vertical="center"/>
    </xf>
    <xf numFmtId="166" fontId="6" fillId="0" borderId="31" xfId="0" applyNumberFormat="1" applyFont="1" applyBorder="1" applyAlignment="1">
      <alignment horizontal="right" vertical="center"/>
    </xf>
    <xf numFmtId="0" fontId="4" fillId="0" borderId="17" xfId="2" applyFont="1" applyBorder="1" applyAlignment="1">
      <alignment vertical="top"/>
    </xf>
    <xf numFmtId="0" fontId="4" fillId="0" borderId="17" xfId="2" applyFont="1" applyBorder="1" applyAlignment="1">
      <alignment horizontal="center" vertical="center"/>
    </xf>
    <xf numFmtId="9" fontId="5" fillId="6" borderId="17" xfId="1" applyFont="1" applyFill="1" applyBorder="1" applyAlignment="1" applyProtection="1">
      <alignment horizontal="right" vertical="center"/>
      <protection locked="0"/>
    </xf>
    <xf numFmtId="9" fontId="5" fillId="6" borderId="17" xfId="1" applyFont="1" applyFill="1" applyBorder="1" applyAlignment="1" applyProtection="1">
      <alignment vertical="center"/>
      <protection locked="0"/>
    </xf>
    <xf numFmtId="0" fontId="4" fillId="0" borderId="16" xfId="2" applyFont="1" applyBorder="1" applyAlignment="1">
      <alignment vertical="top"/>
    </xf>
    <xf numFmtId="0" fontId="4" fillId="0" borderId="18" xfId="2" applyFont="1" applyBorder="1" applyAlignment="1">
      <alignment vertical="top"/>
    </xf>
    <xf numFmtId="0" fontId="11" fillId="8" borderId="17" xfId="0" applyFont="1" applyFill="1" applyBorder="1"/>
    <xf numFmtId="0" fontId="11" fillId="8" borderId="17" xfId="0" applyFont="1" applyFill="1" applyBorder="1" applyAlignment="1">
      <alignment horizontal="center" vertical="center"/>
    </xf>
    <xf numFmtId="0" fontId="4" fillId="8" borderId="17" xfId="2" applyFont="1" applyFill="1" applyBorder="1"/>
    <xf numFmtId="0" fontId="4" fillId="7" borderId="22" xfId="2" applyFont="1" applyFill="1" applyBorder="1" applyAlignment="1">
      <alignment vertical="top"/>
    </xf>
    <xf numFmtId="0" fontId="4" fillId="7" borderId="23" xfId="2" applyFont="1" applyFill="1" applyBorder="1" applyAlignment="1">
      <alignment vertical="top"/>
    </xf>
    <xf numFmtId="0" fontId="4" fillId="7" borderId="23" xfId="2" applyFont="1" applyFill="1" applyBorder="1" applyAlignment="1">
      <alignment horizontal="center" vertical="center"/>
    </xf>
    <xf numFmtId="0" fontId="4" fillId="7" borderId="24" xfId="2" applyFont="1" applyFill="1" applyBorder="1" applyAlignment="1">
      <alignment vertical="top"/>
    </xf>
    <xf numFmtId="0" fontId="5" fillId="8" borderId="16" xfId="2" applyFont="1" applyFill="1" applyBorder="1" applyAlignment="1">
      <alignment vertical="top"/>
    </xf>
    <xf numFmtId="0" fontId="11" fillId="8" borderId="18" xfId="0" applyFont="1" applyFill="1" applyBorder="1" applyAlignment="1">
      <alignment horizontal="center"/>
    </xf>
    <xf numFmtId="0" fontId="7" fillId="0" borderId="20" xfId="0" applyFont="1" applyBorder="1" applyAlignment="1">
      <alignment horizontal="left" vertical="center"/>
    </xf>
    <xf numFmtId="0" fontId="14" fillId="0" borderId="11" xfId="0" applyFont="1" applyBorder="1" applyAlignment="1">
      <alignment horizontal="left" vertical="center"/>
    </xf>
    <xf numFmtId="0" fontId="14" fillId="0" borderId="14" xfId="0" applyFont="1" applyBorder="1" applyAlignment="1">
      <alignment horizontal="left" vertical="center"/>
    </xf>
    <xf numFmtId="0" fontId="17" fillId="2" borderId="5" xfId="0" applyFont="1" applyFill="1" applyBorder="1" applyAlignment="1" applyProtection="1">
      <alignment horizontal="center" vertical="top" wrapText="1"/>
      <protection locked="0"/>
    </xf>
    <xf numFmtId="0" fontId="17" fillId="2" borderId="13" xfId="0" applyFont="1" applyFill="1" applyBorder="1" applyAlignment="1" applyProtection="1">
      <alignment horizontal="center" vertical="top" wrapText="1"/>
      <protection locked="0"/>
    </xf>
    <xf numFmtId="0" fontId="17" fillId="2" borderId="6" xfId="0" applyFont="1" applyFill="1" applyBorder="1" applyAlignment="1" applyProtection="1">
      <alignment horizontal="center" vertical="top" wrapText="1"/>
      <protection locked="0"/>
    </xf>
    <xf numFmtId="0" fontId="17" fillId="2" borderId="8" xfId="0" applyFont="1" applyFill="1" applyBorder="1" applyAlignment="1" applyProtection="1">
      <alignment horizontal="center" vertical="top" wrapText="1"/>
      <protection locked="0"/>
    </xf>
    <xf numFmtId="0" fontId="17" fillId="2" borderId="0" xfId="0" applyFont="1" applyFill="1" applyAlignment="1" applyProtection="1">
      <alignment horizontal="center" vertical="top" wrapText="1"/>
      <protection locked="0"/>
    </xf>
    <xf numFmtId="0" fontId="17" fillId="2" borderId="9" xfId="0" applyFont="1" applyFill="1" applyBorder="1" applyAlignment="1" applyProtection="1">
      <alignment horizontal="center" vertical="top" wrapText="1"/>
      <protection locked="0"/>
    </xf>
    <xf numFmtId="0" fontId="17" fillId="2" borderId="11" xfId="0" applyFont="1" applyFill="1" applyBorder="1" applyAlignment="1" applyProtection="1">
      <alignment horizontal="center" vertical="top" wrapText="1"/>
      <protection locked="0"/>
    </xf>
    <xf numFmtId="0" fontId="17" fillId="2" borderId="14" xfId="0" applyFont="1" applyFill="1" applyBorder="1" applyAlignment="1" applyProtection="1">
      <alignment horizontal="center" vertical="top" wrapText="1"/>
      <protection locked="0"/>
    </xf>
    <xf numFmtId="0" fontId="17" fillId="2" borderId="12" xfId="0" applyFont="1" applyFill="1" applyBorder="1" applyAlignment="1" applyProtection="1">
      <alignment horizontal="center" vertical="top" wrapText="1"/>
      <protection locked="0"/>
    </xf>
    <xf numFmtId="0" fontId="17" fillId="2" borderId="5" xfId="0" applyFont="1" applyFill="1" applyBorder="1" applyAlignment="1" applyProtection="1">
      <alignment horizontal="left" vertical="top" wrapText="1"/>
      <protection locked="0"/>
    </xf>
    <xf numFmtId="0" fontId="17" fillId="2" borderId="6" xfId="0" applyFont="1" applyFill="1" applyBorder="1" applyAlignment="1" applyProtection="1">
      <alignment horizontal="left" vertical="top" wrapText="1"/>
      <protection locked="0"/>
    </xf>
    <xf numFmtId="0" fontId="17" fillId="2" borderId="8" xfId="0" applyFont="1" applyFill="1" applyBorder="1" applyAlignment="1" applyProtection="1">
      <alignment horizontal="left" vertical="top" wrapText="1"/>
      <protection locked="0"/>
    </xf>
    <xf numFmtId="0" fontId="17" fillId="2" borderId="9" xfId="0" applyFont="1" applyFill="1" applyBorder="1" applyAlignment="1" applyProtection="1">
      <alignment horizontal="left" vertical="top" wrapText="1"/>
      <protection locked="0"/>
    </xf>
    <xf numFmtId="0" fontId="17" fillId="2" borderId="11" xfId="0" applyFont="1" applyFill="1" applyBorder="1" applyAlignment="1" applyProtection="1">
      <alignment horizontal="left" vertical="top" wrapText="1"/>
      <protection locked="0"/>
    </xf>
    <xf numFmtId="0" fontId="17" fillId="2" borderId="12" xfId="0" applyFont="1" applyFill="1" applyBorder="1" applyAlignment="1" applyProtection="1">
      <alignment horizontal="left" vertical="top" wrapText="1"/>
      <protection locked="0"/>
    </xf>
    <xf numFmtId="0" fontId="4" fillId="5" borderId="26" xfId="2" applyFont="1" applyFill="1" applyBorder="1" applyAlignment="1">
      <alignment vertical="top"/>
    </xf>
    <xf numFmtId="0" fontId="4" fillId="5" borderId="27" xfId="2" applyFont="1" applyFill="1" applyBorder="1" applyAlignment="1">
      <alignment vertical="top"/>
    </xf>
    <xf numFmtId="0" fontId="4" fillId="5" borderId="25" xfId="2" applyFont="1" applyFill="1" applyBorder="1" applyAlignment="1">
      <alignment vertical="top"/>
    </xf>
    <xf numFmtId="0" fontId="5" fillId="4" borderId="0" xfId="0" applyFont="1" applyFill="1" applyAlignment="1">
      <alignment horizontal="left" vertical="center" wrapText="1"/>
    </xf>
  </cellXfs>
  <cellStyles count="3">
    <cellStyle name="Procent" xfId="1" builtinId="5"/>
    <cellStyle name="Standaard" xfId="0" builtinId="0"/>
    <cellStyle name="Standaard 2" xfId="2" xr:uid="{DF5E4E29-77CA-4A85-8320-EEDE9DA75E8C}"/>
  </cellStyles>
  <dxfs count="0"/>
  <tableStyles count="0" defaultTableStyle="TableStyleMedium2" defaultPivotStyle="PivotStyleLight16"/>
  <colors>
    <mruColors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1196023</xdr:colOff>
      <xdr:row>0</xdr:row>
      <xdr:rowOff>7620</xdr:rowOff>
    </xdr:from>
    <xdr:to>
      <xdr:col>9</xdr:col>
      <xdr:colOff>235059</xdr:colOff>
      <xdr:row>4</xdr:row>
      <xdr:rowOff>167640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F6218426-DFA9-FF58-CE3E-670267C2A3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97023" y="7620"/>
          <a:ext cx="3016676" cy="11125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205423</xdr:colOff>
      <xdr:row>0</xdr:row>
      <xdr:rowOff>7620</xdr:rowOff>
    </xdr:from>
    <xdr:to>
      <xdr:col>7</xdr:col>
      <xdr:colOff>463659</xdr:colOff>
      <xdr:row>6</xdr:row>
      <xdr:rowOff>7620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316BCDA1-817B-4F62-8EC8-350EBE4417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12263" y="7620"/>
          <a:ext cx="3016676" cy="11125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F88E8-F9FC-41A8-92BE-D1096D15A185}">
  <dimension ref="A1:AM20"/>
  <sheetViews>
    <sheetView workbookViewId="0">
      <selection activeCell="B12" sqref="B12:C14"/>
    </sheetView>
  </sheetViews>
  <sheetFormatPr defaultColWidth="8.88671875" defaultRowHeight="12.6" x14ac:dyDescent="0.25"/>
  <cols>
    <col min="1" max="1" width="47.88671875" style="7" customWidth="1"/>
    <col min="2" max="2" width="17" style="7" customWidth="1"/>
    <col min="3" max="3" width="20.109375" style="7" customWidth="1"/>
    <col min="4" max="4" width="17.33203125" style="7" customWidth="1"/>
    <col min="5" max="5" width="18.33203125" style="7" customWidth="1"/>
    <col min="6" max="6" width="17.5546875" style="7" customWidth="1"/>
    <col min="7" max="7" width="22.6640625" style="7" customWidth="1"/>
    <col min="8" max="9" width="8.88671875" style="7"/>
    <col min="10" max="10" width="17.5546875" style="7" customWidth="1"/>
    <col min="11" max="11" width="51.88671875" style="7" customWidth="1"/>
    <col min="12" max="16384" width="8.88671875" style="7"/>
  </cols>
  <sheetData>
    <row r="1" spans="1:39" s="6" customFormat="1" ht="19.8" x14ac:dyDescent="0.25">
      <c r="A1" s="5" t="s">
        <v>9</v>
      </c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</row>
    <row r="2" spans="1:39" s="6" customFormat="1" ht="14.4" customHeight="1" x14ac:dyDescent="0.25">
      <c r="A2" s="8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</row>
    <row r="3" spans="1:39" s="6" customFormat="1" ht="14.4" customHeight="1" thickBot="1" x14ac:dyDescent="0.3"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</row>
    <row r="4" spans="1:39" s="6" customFormat="1" ht="26.4" customHeight="1" thickBot="1" x14ac:dyDescent="0.3">
      <c r="A4" s="9" t="s">
        <v>6</v>
      </c>
      <c r="B4" s="10"/>
      <c r="C4" s="11" t="s">
        <v>7</v>
      </c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</row>
    <row r="5" spans="1:39" s="6" customFormat="1" ht="24" customHeight="1" thickBot="1" x14ac:dyDescent="0.3">
      <c r="A5" s="115" t="s">
        <v>8</v>
      </c>
      <c r="B5" s="116"/>
      <c r="C5" s="12">
        <f>'Nieuw circulair meubilair'!G93</f>
        <v>0</v>
      </c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</row>
    <row r="6" spans="1:39" s="6" customFormat="1" ht="14.4" customHeight="1" x14ac:dyDescent="0.25"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</row>
    <row r="7" spans="1:39" s="6" customFormat="1" ht="14.4" customHeight="1" thickBot="1" x14ac:dyDescent="0.3">
      <c r="A7" s="8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</row>
    <row r="8" spans="1:39" ht="14.4" thickBot="1" x14ac:dyDescent="0.3">
      <c r="A8" s="13" t="s">
        <v>0</v>
      </c>
      <c r="B8" s="14"/>
      <c r="C8" s="14"/>
      <c r="D8" s="14"/>
      <c r="E8" s="14"/>
      <c r="F8" s="15"/>
    </row>
    <row r="9" spans="1:39" ht="13.8" x14ac:dyDescent="0.25">
      <c r="A9" s="16"/>
      <c r="B9" s="117"/>
      <c r="C9" s="119"/>
      <c r="D9" s="16"/>
      <c r="E9" s="126"/>
      <c r="F9" s="127"/>
    </row>
    <row r="10" spans="1:39" ht="27.6" x14ac:dyDescent="0.25">
      <c r="A10" s="17" t="s">
        <v>1</v>
      </c>
      <c r="B10" s="120"/>
      <c r="C10" s="122"/>
      <c r="D10" s="17" t="s">
        <v>2</v>
      </c>
      <c r="E10" s="128"/>
      <c r="F10" s="129"/>
    </row>
    <row r="11" spans="1:39" ht="14.4" thickBot="1" x14ac:dyDescent="0.3">
      <c r="A11" s="18"/>
      <c r="B11" s="123"/>
      <c r="C11" s="125"/>
      <c r="D11" s="18"/>
      <c r="E11" s="130"/>
      <c r="F11" s="131"/>
    </row>
    <row r="12" spans="1:39" ht="13.8" x14ac:dyDescent="0.25">
      <c r="A12" s="17"/>
      <c r="B12" s="117"/>
      <c r="C12" s="119"/>
      <c r="D12" s="16"/>
      <c r="E12" s="126"/>
      <c r="F12" s="127"/>
    </row>
    <row r="13" spans="1:39" ht="27.6" x14ac:dyDescent="0.25">
      <c r="A13" s="17" t="s">
        <v>3</v>
      </c>
      <c r="B13" s="120"/>
      <c r="C13" s="122"/>
      <c r="D13" s="17" t="s">
        <v>4</v>
      </c>
      <c r="E13" s="128"/>
      <c r="F13" s="129"/>
    </row>
    <row r="14" spans="1:39" ht="14.4" thickBot="1" x14ac:dyDescent="0.3">
      <c r="A14" s="18"/>
      <c r="B14" s="123"/>
      <c r="C14" s="125"/>
      <c r="D14" s="18"/>
      <c r="E14" s="130"/>
      <c r="F14" s="131"/>
    </row>
    <row r="15" spans="1:39" ht="13.8" x14ac:dyDescent="0.25">
      <c r="A15" s="17"/>
      <c r="B15" s="117"/>
      <c r="C15" s="118"/>
      <c r="D15" s="118"/>
      <c r="E15" s="118"/>
      <c r="F15" s="119"/>
    </row>
    <row r="16" spans="1:39" ht="13.8" x14ac:dyDescent="0.25">
      <c r="A16" s="17" t="s">
        <v>5</v>
      </c>
      <c r="B16" s="120"/>
      <c r="C16" s="121"/>
      <c r="D16" s="121"/>
      <c r="E16" s="121"/>
      <c r="F16" s="122"/>
    </row>
    <row r="17" spans="1:39" ht="13.8" x14ac:dyDescent="0.25">
      <c r="A17" s="17"/>
      <c r="B17" s="120"/>
      <c r="C17" s="121"/>
      <c r="D17" s="121"/>
      <c r="E17" s="121"/>
      <c r="F17" s="122"/>
    </row>
    <row r="18" spans="1:39" ht="14.4" thickBot="1" x14ac:dyDescent="0.3">
      <c r="A18" s="18"/>
      <c r="B18" s="123"/>
      <c r="C18" s="124"/>
      <c r="D18" s="124"/>
      <c r="E18" s="124"/>
      <c r="F18" s="125"/>
    </row>
    <row r="19" spans="1:39" s="6" customFormat="1" ht="14.4" customHeight="1" x14ac:dyDescent="0.25">
      <c r="A19" s="8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</row>
    <row r="20" spans="1:39" s="6" customFormat="1" ht="14.4" customHeight="1" x14ac:dyDescent="0.25">
      <c r="A20" s="8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</row>
  </sheetData>
  <sheetProtection algorithmName="SHA-512" hashValue="AFCSkBIKZoRWuKHmnhldqDTbSOPSd70wSyAc+2FSYyM8X2zSNVifzxLwIpooJ+RSkFQQE6HebFmPG5Df78HbgA==" saltValue="FZ/gw0ErMM5P+JDWcGmwbg==" spinCount="100000" sheet="1" objects="1" scenarios="1"/>
  <mergeCells count="6">
    <mergeCell ref="A5:B5"/>
    <mergeCell ref="B15:F18"/>
    <mergeCell ref="B9:C11"/>
    <mergeCell ref="E9:F11"/>
    <mergeCell ref="B12:C14"/>
    <mergeCell ref="E12:F14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D7094-24B2-4612-B559-1AFFFAA295A5}">
  <dimension ref="A1:AM93"/>
  <sheetViews>
    <sheetView tabSelected="1" zoomScaleNormal="100" workbookViewId="0">
      <selection activeCell="G93" sqref="G93"/>
    </sheetView>
  </sheetViews>
  <sheetFormatPr defaultColWidth="8.88671875" defaultRowHeight="13.2" x14ac:dyDescent="0.25"/>
  <cols>
    <col min="1" max="1" width="14.6640625" style="23" customWidth="1"/>
    <col min="2" max="2" width="53.6640625" style="23" customWidth="1"/>
    <col min="3" max="3" width="16.109375" style="23" customWidth="1"/>
    <col min="4" max="4" width="17.33203125" style="23" customWidth="1"/>
    <col min="5" max="5" width="29.5546875" style="23" customWidth="1"/>
    <col min="6" max="6" width="17.5546875" style="23" customWidth="1"/>
    <col min="7" max="7" width="22.6640625" style="23" customWidth="1"/>
    <col min="8" max="8" width="25" style="23" customWidth="1"/>
    <col min="9" max="9" width="8.88671875" style="23"/>
    <col min="10" max="10" width="17.5546875" style="23" customWidth="1"/>
    <col min="11" max="11" width="51.88671875" style="23" customWidth="1"/>
    <col min="12" max="16384" width="8.88671875" style="23"/>
  </cols>
  <sheetData>
    <row r="1" spans="1:39" s="19" customFormat="1" ht="19.8" x14ac:dyDescent="0.25">
      <c r="A1" s="5" t="s">
        <v>9</v>
      </c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</row>
    <row r="2" spans="1:39" s="22" customFormat="1" ht="14.4" thickBot="1" x14ac:dyDescent="0.3">
      <c r="A2" s="21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</row>
    <row r="3" spans="1:39" s="22" customFormat="1" x14ac:dyDescent="0.25">
      <c r="A3" s="24" t="s">
        <v>115</v>
      </c>
      <c r="B3" s="25"/>
      <c r="C3" s="26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</row>
    <row r="4" spans="1:39" s="22" customFormat="1" x14ac:dyDescent="0.25">
      <c r="A4" s="27" t="s">
        <v>139</v>
      </c>
      <c r="C4" s="28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</row>
    <row r="5" spans="1:39" s="22" customFormat="1" x14ac:dyDescent="0.25">
      <c r="A5" s="27" t="s">
        <v>116</v>
      </c>
      <c r="C5" s="28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</row>
    <row r="6" spans="1:39" s="22" customFormat="1" ht="13.8" thickBot="1" x14ac:dyDescent="0.3">
      <c r="A6" s="29" t="s">
        <v>117</v>
      </c>
      <c r="B6" s="30"/>
      <c r="C6" s="31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</row>
    <row r="7" spans="1:39" s="22" customFormat="1" ht="14.4" thickBot="1" x14ac:dyDescent="0.3">
      <c r="A7" s="21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</row>
    <row r="8" spans="1:39" s="22" customFormat="1" ht="25.8" thickBot="1" x14ac:dyDescent="0.3">
      <c r="A8" s="32" t="s">
        <v>10</v>
      </c>
      <c r="B8" s="33" t="s">
        <v>11</v>
      </c>
      <c r="C8" s="34" t="s">
        <v>12</v>
      </c>
      <c r="D8" s="32" t="s">
        <v>140</v>
      </c>
      <c r="E8" s="32" t="s">
        <v>13</v>
      </c>
      <c r="F8" s="32" t="s">
        <v>141</v>
      </c>
      <c r="G8" s="35" t="s">
        <v>14</v>
      </c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</row>
    <row r="9" spans="1:39" x14ac:dyDescent="0.25">
      <c r="A9" s="36" t="s">
        <v>15</v>
      </c>
      <c r="B9" s="37"/>
      <c r="C9" s="38"/>
      <c r="D9" s="37"/>
      <c r="E9" s="38"/>
      <c r="F9" s="37"/>
      <c r="G9" s="39"/>
    </row>
    <row r="10" spans="1:39" x14ac:dyDescent="0.25">
      <c r="A10" s="103"/>
      <c r="B10" s="99"/>
      <c r="C10" s="100"/>
      <c r="D10" s="99"/>
      <c r="E10" s="101">
        <v>0</v>
      </c>
      <c r="F10" s="99"/>
      <c r="G10" s="104"/>
    </row>
    <row r="11" spans="1:39" ht="37.799999999999997" x14ac:dyDescent="0.25">
      <c r="A11" s="92" t="s">
        <v>16</v>
      </c>
      <c r="B11" s="93" t="s">
        <v>132</v>
      </c>
      <c r="C11" s="94">
        <v>20</v>
      </c>
      <c r="D11" s="95">
        <v>0</v>
      </c>
      <c r="E11" s="96">
        <f t="shared" ref="E11:E19" si="0">$E$10</f>
        <v>0</v>
      </c>
      <c r="F11" s="97">
        <f>D11*(1-E11)</f>
        <v>0</v>
      </c>
      <c r="G11" s="98">
        <f>C11*F11</f>
        <v>0</v>
      </c>
    </row>
    <row r="12" spans="1:39" ht="37.799999999999997" x14ac:dyDescent="0.25">
      <c r="A12" s="40" t="s">
        <v>17</v>
      </c>
      <c r="B12" s="41" t="s">
        <v>133</v>
      </c>
      <c r="C12" s="42">
        <v>20</v>
      </c>
      <c r="D12" s="1">
        <v>0</v>
      </c>
      <c r="E12" s="2">
        <f t="shared" si="0"/>
        <v>0</v>
      </c>
      <c r="F12" s="43">
        <f>D12*(1-E12)</f>
        <v>0</v>
      </c>
      <c r="G12" s="44">
        <f>C12*F12</f>
        <v>0</v>
      </c>
    </row>
    <row r="13" spans="1:39" ht="37.799999999999997" x14ac:dyDescent="0.25">
      <c r="A13" s="40" t="s">
        <v>18</v>
      </c>
      <c r="B13" s="41" t="s">
        <v>134</v>
      </c>
      <c r="C13" s="42">
        <v>10</v>
      </c>
      <c r="D13" s="1">
        <v>0</v>
      </c>
      <c r="E13" s="2">
        <f t="shared" si="0"/>
        <v>0</v>
      </c>
      <c r="F13" s="43">
        <f t="shared" ref="F13:F19" si="1">D13*(1-E13)</f>
        <v>0</v>
      </c>
      <c r="G13" s="44">
        <f t="shared" ref="G13:G19" si="2">C13*F13</f>
        <v>0</v>
      </c>
    </row>
    <row r="14" spans="1:39" ht="37.799999999999997" x14ac:dyDescent="0.25">
      <c r="A14" s="40" t="s">
        <v>19</v>
      </c>
      <c r="B14" s="41" t="s">
        <v>135</v>
      </c>
      <c r="C14" s="42">
        <v>10</v>
      </c>
      <c r="D14" s="1">
        <v>0</v>
      </c>
      <c r="E14" s="2">
        <f t="shared" si="0"/>
        <v>0</v>
      </c>
      <c r="F14" s="43">
        <f t="shared" si="1"/>
        <v>0</v>
      </c>
      <c r="G14" s="44">
        <f t="shared" si="2"/>
        <v>0</v>
      </c>
    </row>
    <row r="15" spans="1:39" ht="25.2" x14ac:dyDescent="0.25">
      <c r="A15" s="40" t="s">
        <v>20</v>
      </c>
      <c r="B15" s="45" t="s">
        <v>137</v>
      </c>
      <c r="C15" s="42">
        <v>15</v>
      </c>
      <c r="D15" s="1">
        <v>0</v>
      </c>
      <c r="E15" s="2">
        <f t="shared" si="0"/>
        <v>0</v>
      </c>
      <c r="F15" s="43">
        <f t="shared" si="1"/>
        <v>0</v>
      </c>
      <c r="G15" s="44">
        <f t="shared" si="2"/>
        <v>0</v>
      </c>
    </row>
    <row r="16" spans="1:39" ht="25.2" x14ac:dyDescent="0.25">
      <c r="A16" s="40" t="s">
        <v>21</v>
      </c>
      <c r="B16" s="45" t="s">
        <v>138</v>
      </c>
      <c r="C16" s="42">
        <v>10</v>
      </c>
      <c r="D16" s="1">
        <v>0</v>
      </c>
      <c r="E16" s="2">
        <f t="shared" si="0"/>
        <v>0</v>
      </c>
      <c r="F16" s="43">
        <f>D16*(1-E16)</f>
        <v>0</v>
      </c>
      <c r="G16" s="44">
        <f>C16*F16</f>
        <v>0</v>
      </c>
    </row>
    <row r="17" spans="1:7" ht="25.2" x14ac:dyDescent="0.25">
      <c r="A17" s="40" t="s">
        <v>23</v>
      </c>
      <c r="B17" s="46" t="s">
        <v>22</v>
      </c>
      <c r="C17" s="42">
        <v>40</v>
      </c>
      <c r="D17" s="1">
        <v>0</v>
      </c>
      <c r="E17" s="2">
        <f t="shared" si="0"/>
        <v>0</v>
      </c>
      <c r="F17" s="43">
        <f t="shared" si="1"/>
        <v>0</v>
      </c>
      <c r="G17" s="44">
        <f t="shared" si="2"/>
        <v>0</v>
      </c>
    </row>
    <row r="18" spans="1:7" x14ac:dyDescent="0.25">
      <c r="A18" s="40" t="s">
        <v>25</v>
      </c>
      <c r="B18" s="46" t="s">
        <v>24</v>
      </c>
      <c r="C18" s="42">
        <v>40</v>
      </c>
      <c r="D18" s="1">
        <v>0</v>
      </c>
      <c r="E18" s="2">
        <f t="shared" si="0"/>
        <v>0</v>
      </c>
      <c r="F18" s="43">
        <f t="shared" si="1"/>
        <v>0</v>
      </c>
      <c r="G18" s="44">
        <f t="shared" si="2"/>
        <v>0</v>
      </c>
    </row>
    <row r="19" spans="1:7" ht="25.8" thickBot="1" x14ac:dyDescent="0.3">
      <c r="A19" s="47" t="s">
        <v>136</v>
      </c>
      <c r="B19" s="48" t="s">
        <v>26</v>
      </c>
      <c r="C19" s="49">
        <v>5</v>
      </c>
      <c r="D19" s="3">
        <v>0</v>
      </c>
      <c r="E19" s="4">
        <f t="shared" si="0"/>
        <v>0</v>
      </c>
      <c r="F19" s="50">
        <f t="shared" si="1"/>
        <v>0</v>
      </c>
      <c r="G19" s="51">
        <f t="shared" si="2"/>
        <v>0</v>
      </c>
    </row>
    <row r="20" spans="1:7" ht="13.8" thickBot="1" x14ac:dyDescent="0.3">
      <c r="A20" s="52"/>
      <c r="B20" s="53"/>
      <c r="C20" s="54"/>
      <c r="D20" s="55"/>
      <c r="E20" s="55"/>
      <c r="F20" s="55"/>
      <c r="G20" s="55"/>
    </row>
    <row r="21" spans="1:7" x14ac:dyDescent="0.25">
      <c r="A21" s="85" t="s">
        <v>27</v>
      </c>
      <c r="B21" s="87"/>
      <c r="C21" s="86"/>
      <c r="D21" s="87"/>
      <c r="E21" s="86"/>
      <c r="F21" s="87"/>
      <c r="G21" s="88"/>
    </row>
    <row r="22" spans="1:7" x14ac:dyDescent="0.25">
      <c r="A22" s="103"/>
      <c r="B22" s="99"/>
      <c r="C22" s="100"/>
      <c r="D22" s="99"/>
      <c r="E22" s="102">
        <v>0</v>
      </c>
      <c r="F22" s="99"/>
      <c r="G22" s="104"/>
    </row>
    <row r="23" spans="1:7" ht="25.2" x14ac:dyDescent="0.25">
      <c r="A23" s="56" t="s">
        <v>28</v>
      </c>
      <c r="B23" s="57" t="s">
        <v>29</v>
      </c>
      <c r="C23" s="58">
        <v>25</v>
      </c>
      <c r="D23" s="1">
        <v>0</v>
      </c>
      <c r="E23" s="59">
        <f>$E$22</f>
        <v>0</v>
      </c>
      <c r="F23" s="60">
        <f t="shared" ref="F23:F26" si="3">D23*(1-E23)</f>
        <v>0</v>
      </c>
      <c r="G23" s="61">
        <f t="shared" ref="G23:G26" si="4">C23*F23</f>
        <v>0</v>
      </c>
    </row>
    <row r="24" spans="1:7" ht="25.2" x14ac:dyDescent="0.25">
      <c r="A24" s="56" t="s">
        <v>30</v>
      </c>
      <c r="B24" s="57" t="s">
        <v>31</v>
      </c>
      <c r="C24" s="58">
        <v>25</v>
      </c>
      <c r="D24" s="1">
        <v>0</v>
      </c>
      <c r="E24" s="59">
        <f>$E$22</f>
        <v>0</v>
      </c>
      <c r="F24" s="60">
        <f t="shared" si="3"/>
        <v>0</v>
      </c>
      <c r="G24" s="61">
        <f t="shared" si="4"/>
        <v>0</v>
      </c>
    </row>
    <row r="25" spans="1:7" ht="37.799999999999997" x14ac:dyDescent="0.25">
      <c r="A25" s="56" t="s">
        <v>32</v>
      </c>
      <c r="B25" s="57" t="s">
        <v>108</v>
      </c>
      <c r="C25" s="58">
        <v>25</v>
      </c>
      <c r="D25" s="1">
        <v>0</v>
      </c>
      <c r="E25" s="59">
        <f>$E$22</f>
        <v>0</v>
      </c>
      <c r="F25" s="60">
        <f t="shared" si="3"/>
        <v>0</v>
      </c>
      <c r="G25" s="61">
        <f t="shared" si="4"/>
        <v>0</v>
      </c>
    </row>
    <row r="26" spans="1:7" ht="25.8" thickBot="1" x14ac:dyDescent="0.3">
      <c r="A26" s="62" t="s">
        <v>33</v>
      </c>
      <c r="B26" s="63" t="s">
        <v>118</v>
      </c>
      <c r="C26" s="64">
        <v>20</v>
      </c>
      <c r="D26" s="3">
        <v>0</v>
      </c>
      <c r="E26" s="65">
        <f>$E$22</f>
        <v>0</v>
      </c>
      <c r="F26" s="66">
        <f t="shared" si="3"/>
        <v>0</v>
      </c>
      <c r="G26" s="67">
        <f t="shared" si="4"/>
        <v>0</v>
      </c>
    </row>
    <row r="27" spans="1:7" ht="13.8" thickBot="1" x14ac:dyDescent="0.3">
      <c r="A27" s="52"/>
      <c r="B27" s="53"/>
      <c r="C27" s="54"/>
      <c r="D27" s="55"/>
      <c r="E27" s="55"/>
      <c r="F27" s="55"/>
      <c r="G27" s="55"/>
    </row>
    <row r="28" spans="1:7" x14ac:dyDescent="0.25">
      <c r="A28" s="85" t="s">
        <v>129</v>
      </c>
      <c r="B28" s="87"/>
      <c r="C28" s="86"/>
      <c r="D28" s="87"/>
      <c r="E28" s="87"/>
      <c r="F28" s="87"/>
      <c r="G28" s="88"/>
    </row>
    <row r="29" spans="1:7" x14ac:dyDescent="0.25">
      <c r="A29" s="103"/>
      <c r="B29" s="99"/>
      <c r="C29" s="100"/>
      <c r="D29" s="99"/>
      <c r="E29" s="102">
        <v>0</v>
      </c>
      <c r="F29" s="99"/>
      <c r="G29" s="104"/>
    </row>
    <row r="30" spans="1:7" x14ac:dyDescent="0.25">
      <c r="A30" s="68" t="s">
        <v>34</v>
      </c>
      <c r="B30" s="57" t="s">
        <v>35</v>
      </c>
      <c r="C30" s="58">
        <v>5</v>
      </c>
      <c r="D30" s="1">
        <v>0</v>
      </c>
      <c r="E30" s="59">
        <f t="shared" ref="E30:E39" si="5">$E$29</f>
        <v>0</v>
      </c>
      <c r="F30" s="60">
        <f>D30*(1-E30)</f>
        <v>0</v>
      </c>
      <c r="G30" s="61">
        <f t="shared" ref="G30:G39" si="6">C30*F30</f>
        <v>0</v>
      </c>
    </row>
    <row r="31" spans="1:7" x14ac:dyDescent="0.25">
      <c r="A31" s="68" t="s">
        <v>36</v>
      </c>
      <c r="B31" s="69" t="s">
        <v>37</v>
      </c>
      <c r="C31" s="58">
        <v>5</v>
      </c>
      <c r="D31" s="1">
        <v>0</v>
      </c>
      <c r="E31" s="59">
        <f t="shared" si="5"/>
        <v>0</v>
      </c>
      <c r="F31" s="60">
        <f t="shared" ref="F31:F39" si="7">D31*(1-E31)</f>
        <v>0</v>
      </c>
      <c r="G31" s="61">
        <f t="shared" si="6"/>
        <v>0</v>
      </c>
    </row>
    <row r="32" spans="1:7" x14ac:dyDescent="0.25">
      <c r="A32" s="68" t="s">
        <v>38</v>
      </c>
      <c r="B32" s="57" t="s">
        <v>39</v>
      </c>
      <c r="C32" s="58">
        <v>50</v>
      </c>
      <c r="D32" s="1">
        <v>0</v>
      </c>
      <c r="E32" s="59">
        <f t="shared" si="5"/>
        <v>0</v>
      </c>
      <c r="F32" s="60">
        <f t="shared" si="7"/>
        <v>0</v>
      </c>
      <c r="G32" s="61">
        <f t="shared" si="6"/>
        <v>0</v>
      </c>
    </row>
    <row r="33" spans="1:7" x14ac:dyDescent="0.25">
      <c r="A33" s="68" t="s">
        <v>40</v>
      </c>
      <c r="B33" s="69" t="s">
        <v>41</v>
      </c>
      <c r="C33" s="58">
        <v>50</v>
      </c>
      <c r="D33" s="1">
        <v>0</v>
      </c>
      <c r="E33" s="59">
        <f t="shared" si="5"/>
        <v>0</v>
      </c>
      <c r="F33" s="60">
        <f t="shared" si="7"/>
        <v>0</v>
      </c>
      <c r="G33" s="61">
        <f t="shared" si="6"/>
        <v>0</v>
      </c>
    </row>
    <row r="34" spans="1:7" x14ac:dyDescent="0.25">
      <c r="A34" s="68" t="s">
        <v>42</v>
      </c>
      <c r="B34" s="57" t="s">
        <v>43</v>
      </c>
      <c r="C34" s="58">
        <v>5</v>
      </c>
      <c r="D34" s="1">
        <v>0</v>
      </c>
      <c r="E34" s="59">
        <f t="shared" si="5"/>
        <v>0</v>
      </c>
      <c r="F34" s="60">
        <f t="shared" si="7"/>
        <v>0</v>
      </c>
      <c r="G34" s="61">
        <f t="shared" si="6"/>
        <v>0</v>
      </c>
    </row>
    <row r="35" spans="1:7" x14ac:dyDescent="0.25">
      <c r="A35" s="68" t="s">
        <v>44</v>
      </c>
      <c r="B35" s="69" t="s">
        <v>45</v>
      </c>
      <c r="C35" s="58">
        <v>5</v>
      </c>
      <c r="D35" s="1">
        <v>0</v>
      </c>
      <c r="E35" s="59">
        <f t="shared" si="5"/>
        <v>0</v>
      </c>
      <c r="F35" s="60">
        <f t="shared" si="7"/>
        <v>0</v>
      </c>
      <c r="G35" s="61">
        <f t="shared" si="6"/>
        <v>0</v>
      </c>
    </row>
    <row r="36" spans="1:7" x14ac:dyDescent="0.25">
      <c r="A36" s="68" t="s">
        <v>46</v>
      </c>
      <c r="B36" s="57" t="s">
        <v>47</v>
      </c>
      <c r="C36" s="58">
        <v>5</v>
      </c>
      <c r="D36" s="1">
        <v>0</v>
      </c>
      <c r="E36" s="59">
        <f t="shared" si="5"/>
        <v>0</v>
      </c>
      <c r="F36" s="60">
        <f t="shared" si="7"/>
        <v>0</v>
      </c>
      <c r="G36" s="61">
        <f t="shared" si="6"/>
        <v>0</v>
      </c>
    </row>
    <row r="37" spans="1:7" x14ac:dyDescent="0.25">
      <c r="A37" s="68" t="s">
        <v>48</v>
      </c>
      <c r="B37" s="69" t="s">
        <v>49</v>
      </c>
      <c r="C37" s="58">
        <v>5</v>
      </c>
      <c r="D37" s="1">
        <v>0</v>
      </c>
      <c r="E37" s="59">
        <f t="shared" si="5"/>
        <v>0</v>
      </c>
      <c r="F37" s="60">
        <f t="shared" si="7"/>
        <v>0</v>
      </c>
      <c r="G37" s="61">
        <f t="shared" si="6"/>
        <v>0</v>
      </c>
    </row>
    <row r="38" spans="1:7" ht="25.2" x14ac:dyDescent="0.25">
      <c r="A38" s="68" t="s">
        <v>50</v>
      </c>
      <c r="B38" s="69" t="s">
        <v>119</v>
      </c>
      <c r="C38" s="58">
        <v>20</v>
      </c>
      <c r="D38" s="1">
        <v>0</v>
      </c>
      <c r="E38" s="59">
        <f t="shared" si="5"/>
        <v>0</v>
      </c>
      <c r="F38" s="60">
        <f t="shared" si="7"/>
        <v>0</v>
      </c>
      <c r="G38" s="61">
        <f t="shared" si="6"/>
        <v>0</v>
      </c>
    </row>
    <row r="39" spans="1:7" ht="25.8" thickBot="1" x14ac:dyDescent="0.3">
      <c r="A39" s="89" t="s">
        <v>51</v>
      </c>
      <c r="B39" s="63" t="s">
        <v>120</v>
      </c>
      <c r="C39" s="64">
        <v>20</v>
      </c>
      <c r="D39" s="3">
        <v>0</v>
      </c>
      <c r="E39" s="65">
        <f t="shared" si="5"/>
        <v>0</v>
      </c>
      <c r="F39" s="66">
        <f t="shared" si="7"/>
        <v>0</v>
      </c>
      <c r="G39" s="67">
        <f t="shared" si="6"/>
        <v>0</v>
      </c>
    </row>
    <row r="40" spans="1:7" ht="13.8" thickBot="1" x14ac:dyDescent="0.3">
      <c r="A40" s="70"/>
      <c r="B40" s="53"/>
      <c r="C40" s="71"/>
      <c r="D40" s="53"/>
      <c r="E40" s="53"/>
      <c r="F40" s="53"/>
      <c r="G40" s="53"/>
    </row>
    <row r="41" spans="1:7" x14ac:dyDescent="0.25">
      <c r="A41" s="85" t="s">
        <v>131</v>
      </c>
      <c r="B41" s="87"/>
      <c r="C41" s="86"/>
      <c r="D41" s="87"/>
      <c r="E41" s="87"/>
      <c r="F41" s="87"/>
      <c r="G41" s="88"/>
    </row>
    <row r="42" spans="1:7" x14ac:dyDescent="0.25">
      <c r="A42" s="103"/>
      <c r="B42" s="99"/>
      <c r="C42" s="100"/>
      <c r="D42" s="99"/>
      <c r="E42" s="102">
        <v>0</v>
      </c>
      <c r="F42" s="99"/>
      <c r="G42" s="104"/>
    </row>
    <row r="43" spans="1:7" ht="25.2" x14ac:dyDescent="0.2">
      <c r="A43" s="68" t="s">
        <v>52</v>
      </c>
      <c r="B43" s="90" t="s">
        <v>109</v>
      </c>
      <c r="C43" s="58">
        <v>5</v>
      </c>
      <c r="D43" s="1">
        <v>0</v>
      </c>
      <c r="E43" s="59">
        <f t="shared" ref="E43:E58" si="8">$E$42</f>
        <v>0</v>
      </c>
      <c r="F43" s="60">
        <f>D43*(1-E43)</f>
        <v>0</v>
      </c>
      <c r="G43" s="80">
        <f t="shared" ref="G43:G58" si="9">C43*F43</f>
        <v>0</v>
      </c>
    </row>
    <row r="44" spans="1:7" ht="25.2" x14ac:dyDescent="0.25">
      <c r="A44" s="56" t="s">
        <v>53</v>
      </c>
      <c r="B44" s="69" t="s">
        <v>121</v>
      </c>
      <c r="C44" s="58">
        <v>5</v>
      </c>
      <c r="D44" s="1">
        <v>0</v>
      </c>
      <c r="E44" s="59">
        <f t="shared" si="8"/>
        <v>0</v>
      </c>
      <c r="F44" s="60">
        <f t="shared" ref="F44:F58" si="10">D44*(1-E44)</f>
        <v>0</v>
      </c>
      <c r="G44" s="80">
        <f t="shared" si="9"/>
        <v>0</v>
      </c>
    </row>
    <row r="45" spans="1:7" ht="25.2" x14ac:dyDescent="0.2">
      <c r="A45" s="56" t="s">
        <v>54</v>
      </c>
      <c r="B45" s="91" t="s">
        <v>122</v>
      </c>
      <c r="C45" s="58">
        <v>5</v>
      </c>
      <c r="D45" s="1">
        <v>0</v>
      </c>
      <c r="E45" s="59">
        <f t="shared" si="8"/>
        <v>0</v>
      </c>
      <c r="F45" s="60">
        <f t="shared" si="10"/>
        <v>0</v>
      </c>
      <c r="G45" s="80">
        <f t="shared" si="9"/>
        <v>0</v>
      </c>
    </row>
    <row r="46" spans="1:7" ht="25.2" x14ac:dyDescent="0.25">
      <c r="A46" s="56" t="s">
        <v>55</v>
      </c>
      <c r="B46" s="69" t="s">
        <v>123</v>
      </c>
      <c r="C46" s="58">
        <v>5</v>
      </c>
      <c r="D46" s="1">
        <v>0</v>
      </c>
      <c r="E46" s="59">
        <f t="shared" si="8"/>
        <v>0</v>
      </c>
      <c r="F46" s="60">
        <f t="shared" si="10"/>
        <v>0</v>
      </c>
      <c r="G46" s="80">
        <f t="shared" si="9"/>
        <v>0</v>
      </c>
    </row>
    <row r="47" spans="1:7" ht="25.2" x14ac:dyDescent="0.25">
      <c r="A47" s="56" t="s">
        <v>56</v>
      </c>
      <c r="B47" s="69" t="s">
        <v>124</v>
      </c>
      <c r="C47" s="58">
        <v>5</v>
      </c>
      <c r="D47" s="1">
        <v>0</v>
      </c>
      <c r="E47" s="59">
        <f t="shared" si="8"/>
        <v>0</v>
      </c>
      <c r="F47" s="60">
        <f t="shared" si="10"/>
        <v>0</v>
      </c>
      <c r="G47" s="80">
        <f t="shared" si="9"/>
        <v>0</v>
      </c>
    </row>
    <row r="48" spans="1:7" ht="25.2" x14ac:dyDescent="0.25">
      <c r="A48" s="56" t="s">
        <v>57</v>
      </c>
      <c r="B48" s="69" t="s">
        <v>125</v>
      </c>
      <c r="C48" s="58">
        <v>5</v>
      </c>
      <c r="D48" s="1">
        <v>0</v>
      </c>
      <c r="E48" s="59">
        <f t="shared" si="8"/>
        <v>0</v>
      </c>
      <c r="F48" s="60">
        <f t="shared" si="10"/>
        <v>0</v>
      </c>
      <c r="G48" s="80">
        <f t="shared" si="9"/>
        <v>0</v>
      </c>
    </row>
    <row r="49" spans="1:7" ht="25.2" x14ac:dyDescent="0.25">
      <c r="A49" s="56" t="s">
        <v>58</v>
      </c>
      <c r="B49" s="69" t="s">
        <v>126</v>
      </c>
      <c r="C49" s="58">
        <v>5</v>
      </c>
      <c r="D49" s="1">
        <v>0</v>
      </c>
      <c r="E49" s="59">
        <f t="shared" si="8"/>
        <v>0</v>
      </c>
      <c r="F49" s="60">
        <f t="shared" si="10"/>
        <v>0</v>
      </c>
      <c r="G49" s="80">
        <f t="shared" si="9"/>
        <v>0</v>
      </c>
    </row>
    <row r="50" spans="1:7" ht="25.2" x14ac:dyDescent="0.25">
      <c r="A50" s="56" t="s">
        <v>59</v>
      </c>
      <c r="B50" s="69" t="s">
        <v>127</v>
      </c>
      <c r="C50" s="58">
        <v>5</v>
      </c>
      <c r="D50" s="1">
        <v>0</v>
      </c>
      <c r="E50" s="59">
        <f t="shared" si="8"/>
        <v>0</v>
      </c>
      <c r="F50" s="60">
        <f t="shared" si="10"/>
        <v>0</v>
      </c>
      <c r="G50" s="80">
        <f t="shared" si="9"/>
        <v>0</v>
      </c>
    </row>
    <row r="51" spans="1:7" ht="25.2" x14ac:dyDescent="0.25">
      <c r="A51" s="56" t="s">
        <v>60</v>
      </c>
      <c r="B51" s="69" t="s">
        <v>61</v>
      </c>
      <c r="C51" s="58">
        <v>2</v>
      </c>
      <c r="D51" s="1">
        <v>0</v>
      </c>
      <c r="E51" s="59">
        <f t="shared" si="8"/>
        <v>0</v>
      </c>
      <c r="F51" s="60">
        <f t="shared" si="10"/>
        <v>0</v>
      </c>
      <c r="G51" s="80">
        <f t="shared" si="9"/>
        <v>0</v>
      </c>
    </row>
    <row r="52" spans="1:7" ht="25.2" x14ac:dyDescent="0.25">
      <c r="A52" s="56" t="s">
        <v>62</v>
      </c>
      <c r="B52" s="57" t="s">
        <v>63</v>
      </c>
      <c r="C52" s="58">
        <v>2</v>
      </c>
      <c r="D52" s="1">
        <v>0</v>
      </c>
      <c r="E52" s="59">
        <f t="shared" si="8"/>
        <v>0</v>
      </c>
      <c r="F52" s="60">
        <f t="shared" si="10"/>
        <v>0</v>
      </c>
      <c r="G52" s="80">
        <f t="shared" si="9"/>
        <v>0</v>
      </c>
    </row>
    <row r="53" spans="1:7" ht="25.2" x14ac:dyDescent="0.25">
      <c r="A53" s="56" t="s">
        <v>64</v>
      </c>
      <c r="B53" s="57" t="s">
        <v>65</v>
      </c>
      <c r="C53" s="58">
        <v>2</v>
      </c>
      <c r="D53" s="1">
        <v>0</v>
      </c>
      <c r="E53" s="59">
        <f t="shared" si="8"/>
        <v>0</v>
      </c>
      <c r="F53" s="60">
        <f t="shared" si="10"/>
        <v>0</v>
      </c>
      <c r="G53" s="80">
        <f t="shared" si="9"/>
        <v>0</v>
      </c>
    </row>
    <row r="54" spans="1:7" ht="25.2" x14ac:dyDescent="0.25">
      <c r="A54" s="56" t="s">
        <v>66</v>
      </c>
      <c r="B54" s="57" t="s">
        <v>67</v>
      </c>
      <c r="C54" s="58">
        <v>2</v>
      </c>
      <c r="D54" s="1">
        <v>0</v>
      </c>
      <c r="E54" s="59">
        <f t="shared" si="8"/>
        <v>0</v>
      </c>
      <c r="F54" s="60">
        <f t="shared" si="10"/>
        <v>0</v>
      </c>
      <c r="G54" s="80">
        <f t="shared" si="9"/>
        <v>0</v>
      </c>
    </row>
    <row r="55" spans="1:7" ht="25.2" x14ac:dyDescent="0.25">
      <c r="A55" s="56" t="s">
        <v>68</v>
      </c>
      <c r="B55" s="57" t="s">
        <v>69</v>
      </c>
      <c r="C55" s="58">
        <v>2</v>
      </c>
      <c r="D55" s="1">
        <v>0</v>
      </c>
      <c r="E55" s="59">
        <f t="shared" si="8"/>
        <v>0</v>
      </c>
      <c r="F55" s="60">
        <f t="shared" si="10"/>
        <v>0</v>
      </c>
      <c r="G55" s="80">
        <f t="shared" si="9"/>
        <v>0</v>
      </c>
    </row>
    <row r="56" spans="1:7" ht="25.2" x14ac:dyDescent="0.25">
      <c r="A56" s="56" t="s">
        <v>70</v>
      </c>
      <c r="B56" s="57" t="s">
        <v>71</v>
      </c>
      <c r="C56" s="58">
        <v>2</v>
      </c>
      <c r="D56" s="1">
        <v>0</v>
      </c>
      <c r="E56" s="59">
        <f t="shared" si="8"/>
        <v>0</v>
      </c>
      <c r="F56" s="60">
        <f t="shared" si="10"/>
        <v>0</v>
      </c>
      <c r="G56" s="80">
        <f t="shared" si="9"/>
        <v>0</v>
      </c>
    </row>
    <row r="57" spans="1:7" x14ac:dyDescent="0.25">
      <c r="A57" s="56" t="s">
        <v>72</v>
      </c>
      <c r="B57" s="57" t="s">
        <v>73</v>
      </c>
      <c r="C57" s="58">
        <v>30</v>
      </c>
      <c r="D57" s="1">
        <v>0</v>
      </c>
      <c r="E57" s="59">
        <f t="shared" si="8"/>
        <v>0</v>
      </c>
      <c r="F57" s="60">
        <f t="shared" si="10"/>
        <v>0</v>
      </c>
      <c r="G57" s="80">
        <f t="shared" si="9"/>
        <v>0</v>
      </c>
    </row>
    <row r="58" spans="1:7" ht="25.8" thickBot="1" x14ac:dyDescent="0.3">
      <c r="A58" s="62" t="s">
        <v>74</v>
      </c>
      <c r="B58" s="72" t="s">
        <v>75</v>
      </c>
      <c r="C58" s="64">
        <v>30</v>
      </c>
      <c r="D58" s="3">
        <v>0</v>
      </c>
      <c r="E58" s="65">
        <f t="shared" si="8"/>
        <v>0</v>
      </c>
      <c r="F58" s="66">
        <f t="shared" si="10"/>
        <v>0</v>
      </c>
      <c r="G58" s="73">
        <f t="shared" si="9"/>
        <v>0</v>
      </c>
    </row>
    <row r="59" spans="1:7" ht="13.8" thickBot="1" x14ac:dyDescent="0.3">
      <c r="A59" s="70"/>
      <c r="B59" s="53"/>
      <c r="C59" s="71"/>
      <c r="D59" s="53"/>
      <c r="E59" s="53"/>
      <c r="F59" s="53"/>
      <c r="G59" s="53"/>
    </row>
    <row r="60" spans="1:7" x14ac:dyDescent="0.25">
      <c r="A60" s="85" t="s">
        <v>130</v>
      </c>
      <c r="B60" s="87"/>
      <c r="C60" s="86"/>
      <c r="D60" s="87"/>
      <c r="E60" s="86"/>
      <c r="F60" s="87"/>
      <c r="G60" s="88"/>
    </row>
    <row r="61" spans="1:7" x14ac:dyDescent="0.25">
      <c r="A61" s="103"/>
      <c r="B61" s="99"/>
      <c r="C61" s="100"/>
      <c r="D61" s="99"/>
      <c r="E61" s="101">
        <v>0</v>
      </c>
      <c r="F61" s="99"/>
      <c r="G61" s="104"/>
    </row>
    <row r="62" spans="1:7" x14ac:dyDescent="0.25">
      <c r="A62" s="56" t="s">
        <v>76</v>
      </c>
      <c r="B62" s="57" t="s">
        <v>77</v>
      </c>
      <c r="C62" s="58">
        <v>50</v>
      </c>
      <c r="D62" s="1">
        <v>0</v>
      </c>
      <c r="E62" s="59">
        <f>$E$61</f>
        <v>0</v>
      </c>
      <c r="F62" s="60">
        <f t="shared" ref="F62:F63" si="11">D62*(1-E62)</f>
        <v>0</v>
      </c>
      <c r="G62" s="61">
        <f>C62*F62</f>
        <v>0</v>
      </c>
    </row>
    <row r="63" spans="1:7" ht="25.8" thickBot="1" x14ac:dyDescent="0.3">
      <c r="A63" s="62" t="s">
        <v>78</v>
      </c>
      <c r="B63" s="63" t="s">
        <v>79</v>
      </c>
      <c r="C63" s="64">
        <v>50</v>
      </c>
      <c r="D63" s="3">
        <v>0</v>
      </c>
      <c r="E63" s="65">
        <f>$E$61</f>
        <v>0</v>
      </c>
      <c r="F63" s="66">
        <f t="shared" si="11"/>
        <v>0</v>
      </c>
      <c r="G63" s="67">
        <f>C63*F63</f>
        <v>0</v>
      </c>
    </row>
    <row r="64" spans="1:7" ht="13.8" thickBot="1" x14ac:dyDescent="0.3">
      <c r="A64" s="74"/>
      <c r="B64" s="75"/>
      <c r="C64" s="74"/>
      <c r="D64" s="76"/>
      <c r="E64" s="77"/>
      <c r="F64" s="78"/>
      <c r="G64" s="79"/>
    </row>
    <row r="65" spans="1:7" x14ac:dyDescent="0.25">
      <c r="A65" s="85" t="s">
        <v>80</v>
      </c>
      <c r="B65" s="87"/>
      <c r="C65" s="86"/>
      <c r="D65" s="87"/>
      <c r="E65" s="86"/>
      <c r="F65" s="87"/>
      <c r="G65" s="88"/>
    </row>
    <row r="66" spans="1:7" x14ac:dyDescent="0.25">
      <c r="A66" s="103"/>
      <c r="B66" s="99"/>
      <c r="C66" s="100"/>
      <c r="D66" s="99"/>
      <c r="E66" s="102">
        <v>0</v>
      </c>
      <c r="F66" s="99"/>
      <c r="G66" s="104"/>
    </row>
    <row r="67" spans="1:7" ht="37.799999999999997" x14ac:dyDescent="0.25">
      <c r="A67" s="56" t="s">
        <v>81</v>
      </c>
      <c r="B67" s="57" t="s">
        <v>82</v>
      </c>
      <c r="C67" s="58">
        <v>160</v>
      </c>
      <c r="D67" s="1">
        <v>0</v>
      </c>
      <c r="E67" s="59">
        <f t="shared" ref="E67:E72" si="12">$E$66</f>
        <v>0</v>
      </c>
      <c r="F67" s="60">
        <f>D67*(1-E67)</f>
        <v>0</v>
      </c>
      <c r="G67" s="80">
        <f t="shared" ref="G67:G72" si="13">C67*F67</f>
        <v>0</v>
      </c>
    </row>
    <row r="68" spans="1:7" ht="37.799999999999997" x14ac:dyDescent="0.25">
      <c r="A68" s="56" t="s">
        <v>83</v>
      </c>
      <c r="B68" s="57" t="s">
        <v>110</v>
      </c>
      <c r="C68" s="58">
        <v>160</v>
      </c>
      <c r="D68" s="1">
        <v>0</v>
      </c>
      <c r="E68" s="59">
        <f t="shared" si="12"/>
        <v>0</v>
      </c>
      <c r="F68" s="60">
        <f>D68*(1-E68)</f>
        <v>0</v>
      </c>
      <c r="G68" s="80">
        <f t="shared" si="13"/>
        <v>0</v>
      </c>
    </row>
    <row r="69" spans="1:7" ht="37.799999999999997" x14ac:dyDescent="0.25">
      <c r="A69" s="56" t="s">
        <v>84</v>
      </c>
      <c r="B69" s="57" t="s">
        <v>111</v>
      </c>
      <c r="C69" s="58">
        <v>160</v>
      </c>
      <c r="D69" s="1">
        <v>0</v>
      </c>
      <c r="E69" s="59">
        <f t="shared" si="12"/>
        <v>0</v>
      </c>
      <c r="F69" s="60">
        <f t="shared" ref="F69" si="14">D69*(1-E69)</f>
        <v>0</v>
      </c>
      <c r="G69" s="80">
        <f t="shared" si="13"/>
        <v>0</v>
      </c>
    </row>
    <row r="70" spans="1:7" ht="37.799999999999997" x14ac:dyDescent="0.25">
      <c r="A70" s="56" t="s">
        <v>85</v>
      </c>
      <c r="B70" s="57" t="s">
        <v>112</v>
      </c>
      <c r="C70" s="58">
        <v>30</v>
      </c>
      <c r="D70" s="1">
        <v>0</v>
      </c>
      <c r="E70" s="59">
        <f t="shared" si="12"/>
        <v>0</v>
      </c>
      <c r="F70" s="60">
        <f>D70*(1-E70)</f>
        <v>0</v>
      </c>
      <c r="G70" s="80">
        <f t="shared" si="13"/>
        <v>0</v>
      </c>
    </row>
    <row r="71" spans="1:7" ht="37.799999999999997" x14ac:dyDescent="0.25">
      <c r="A71" s="56" t="s">
        <v>86</v>
      </c>
      <c r="B71" s="57" t="s">
        <v>113</v>
      </c>
      <c r="C71" s="58">
        <v>30</v>
      </c>
      <c r="D71" s="1">
        <v>0</v>
      </c>
      <c r="E71" s="59">
        <f t="shared" si="12"/>
        <v>0</v>
      </c>
      <c r="F71" s="60">
        <f>D71*(1-E71)</f>
        <v>0</v>
      </c>
      <c r="G71" s="80">
        <f t="shared" si="13"/>
        <v>0</v>
      </c>
    </row>
    <row r="72" spans="1:7" ht="38.4" thickBot="1" x14ac:dyDescent="0.3">
      <c r="A72" s="62" t="s">
        <v>87</v>
      </c>
      <c r="B72" s="72" t="s">
        <v>114</v>
      </c>
      <c r="C72" s="64">
        <v>30</v>
      </c>
      <c r="D72" s="3">
        <v>0</v>
      </c>
      <c r="E72" s="65">
        <f t="shared" si="12"/>
        <v>0</v>
      </c>
      <c r="F72" s="66">
        <f t="shared" ref="F72" si="15">D72*(1-E72)</f>
        <v>0</v>
      </c>
      <c r="G72" s="73">
        <f t="shared" si="13"/>
        <v>0</v>
      </c>
    </row>
    <row r="73" spans="1:7" ht="13.8" thickBot="1" x14ac:dyDescent="0.3">
      <c r="A73" s="74"/>
      <c r="B73" s="75"/>
      <c r="C73" s="74"/>
      <c r="D73" s="76"/>
      <c r="E73" s="77"/>
      <c r="F73" s="78"/>
      <c r="G73" s="79"/>
    </row>
    <row r="74" spans="1:7" x14ac:dyDescent="0.25">
      <c r="A74" s="108" t="s">
        <v>88</v>
      </c>
      <c r="B74" s="109"/>
      <c r="C74" s="110"/>
      <c r="D74" s="109"/>
      <c r="E74" s="110"/>
      <c r="F74" s="109"/>
      <c r="G74" s="111"/>
    </row>
    <row r="75" spans="1:7" x14ac:dyDescent="0.25">
      <c r="A75" s="103"/>
      <c r="B75" s="99"/>
      <c r="C75" s="100"/>
      <c r="D75" s="99"/>
      <c r="E75" s="102">
        <v>0</v>
      </c>
      <c r="F75" s="99"/>
      <c r="G75" s="104"/>
    </row>
    <row r="76" spans="1:7" x14ac:dyDescent="0.2">
      <c r="A76" s="112" t="s">
        <v>89</v>
      </c>
      <c r="B76" s="105"/>
      <c r="C76" s="106"/>
      <c r="D76" s="105"/>
      <c r="E76" s="105"/>
      <c r="F76" s="107"/>
      <c r="G76" s="113"/>
    </row>
    <row r="77" spans="1:7" x14ac:dyDescent="0.25">
      <c r="A77" s="56" t="s">
        <v>90</v>
      </c>
      <c r="B77" s="57" t="s">
        <v>91</v>
      </c>
      <c r="C77" s="58">
        <v>160</v>
      </c>
      <c r="D77" s="1">
        <v>0</v>
      </c>
      <c r="E77" s="59">
        <f>$E$75</f>
        <v>0</v>
      </c>
      <c r="F77" s="60">
        <f t="shared" ref="F77:F79" si="16">D77*(1-E77)</f>
        <v>0</v>
      </c>
      <c r="G77" s="61">
        <f>C77*F77</f>
        <v>0</v>
      </c>
    </row>
    <row r="78" spans="1:7" ht="25.2" x14ac:dyDescent="0.25">
      <c r="A78" s="56" t="s">
        <v>92</v>
      </c>
      <c r="B78" s="57" t="s">
        <v>93</v>
      </c>
      <c r="C78" s="58">
        <v>160</v>
      </c>
      <c r="D78" s="1">
        <v>0</v>
      </c>
      <c r="E78" s="59">
        <f>$E$75</f>
        <v>0</v>
      </c>
      <c r="F78" s="60">
        <f t="shared" si="16"/>
        <v>0</v>
      </c>
      <c r="G78" s="61">
        <f>C78*F78</f>
        <v>0</v>
      </c>
    </row>
    <row r="79" spans="1:7" ht="18" customHeight="1" x14ac:dyDescent="0.25">
      <c r="A79" s="56" t="s">
        <v>94</v>
      </c>
      <c r="B79" s="57" t="s">
        <v>95</v>
      </c>
      <c r="C79" s="58">
        <v>160</v>
      </c>
      <c r="D79" s="1">
        <v>0</v>
      </c>
      <c r="E79" s="59">
        <f>$E$75</f>
        <v>0</v>
      </c>
      <c r="F79" s="60">
        <f t="shared" si="16"/>
        <v>0</v>
      </c>
      <c r="G79" s="61">
        <f>C79*F79</f>
        <v>0</v>
      </c>
    </row>
    <row r="80" spans="1:7" x14ac:dyDescent="0.2">
      <c r="A80" s="112" t="s">
        <v>96</v>
      </c>
      <c r="B80" s="105"/>
      <c r="C80" s="106"/>
      <c r="D80" s="105"/>
      <c r="E80" s="105"/>
      <c r="F80" s="107"/>
      <c r="G80" s="113"/>
    </row>
    <row r="81" spans="1:7" x14ac:dyDescent="0.25">
      <c r="A81" s="56" t="s">
        <v>97</v>
      </c>
      <c r="B81" s="69" t="s">
        <v>91</v>
      </c>
      <c r="C81" s="58">
        <v>150</v>
      </c>
      <c r="D81" s="1">
        <v>0</v>
      </c>
      <c r="E81" s="59">
        <f>$E$75</f>
        <v>0</v>
      </c>
      <c r="F81" s="60">
        <f t="shared" ref="F81:F83" si="17">D81*(1-E81)</f>
        <v>0</v>
      </c>
      <c r="G81" s="61">
        <f>C81*F81</f>
        <v>0</v>
      </c>
    </row>
    <row r="82" spans="1:7" ht="25.2" x14ac:dyDescent="0.25">
      <c r="A82" s="56" t="s">
        <v>98</v>
      </c>
      <c r="B82" s="69" t="s">
        <v>93</v>
      </c>
      <c r="C82" s="58">
        <v>150</v>
      </c>
      <c r="D82" s="1">
        <v>0</v>
      </c>
      <c r="E82" s="59">
        <f>$E$75</f>
        <v>0</v>
      </c>
      <c r="F82" s="60">
        <f t="shared" si="17"/>
        <v>0</v>
      </c>
      <c r="G82" s="61">
        <f>C82*F82</f>
        <v>0</v>
      </c>
    </row>
    <row r="83" spans="1:7" ht="13.8" thickBot="1" x14ac:dyDescent="0.3">
      <c r="A83" s="62" t="s">
        <v>99</v>
      </c>
      <c r="B83" s="63" t="s">
        <v>95</v>
      </c>
      <c r="C83" s="64">
        <v>150</v>
      </c>
      <c r="D83" s="3">
        <v>0</v>
      </c>
      <c r="E83" s="65">
        <f>$E$75</f>
        <v>0</v>
      </c>
      <c r="F83" s="66">
        <f t="shared" si="17"/>
        <v>0</v>
      </c>
      <c r="G83" s="67">
        <f>C83*F83</f>
        <v>0</v>
      </c>
    </row>
    <row r="84" spans="1:7" ht="13.8" thickBot="1" x14ac:dyDescent="0.3">
      <c r="A84" s="70"/>
      <c r="B84" s="53"/>
      <c r="C84" s="71"/>
      <c r="D84" s="53"/>
      <c r="E84" s="53"/>
      <c r="F84" s="53"/>
      <c r="G84" s="53"/>
    </row>
    <row r="85" spans="1:7" x14ac:dyDescent="0.25">
      <c r="A85" s="85" t="s">
        <v>100</v>
      </c>
      <c r="B85" s="87"/>
      <c r="C85" s="86"/>
      <c r="D85" s="87"/>
      <c r="E85" s="87"/>
      <c r="F85" s="87"/>
      <c r="G85" s="88"/>
    </row>
    <row r="86" spans="1:7" x14ac:dyDescent="0.25">
      <c r="A86" s="103"/>
      <c r="B86" s="99"/>
      <c r="C86" s="100"/>
      <c r="D86" s="99"/>
      <c r="E86" s="102">
        <v>0</v>
      </c>
      <c r="F86" s="99"/>
      <c r="G86" s="104"/>
    </row>
    <row r="87" spans="1:7" x14ac:dyDescent="0.25">
      <c r="A87" s="56" t="s">
        <v>101</v>
      </c>
      <c r="B87" s="57" t="s">
        <v>102</v>
      </c>
      <c r="C87" s="58">
        <v>50</v>
      </c>
      <c r="D87" s="1">
        <v>0</v>
      </c>
      <c r="E87" s="59">
        <f>$E$86</f>
        <v>0</v>
      </c>
      <c r="F87" s="60">
        <f t="shared" ref="F87:F88" si="18">D87*(1-E87)</f>
        <v>0</v>
      </c>
      <c r="G87" s="61">
        <f t="shared" ref="G87:G88" si="19">C87*F87</f>
        <v>0</v>
      </c>
    </row>
    <row r="88" spans="1:7" ht="13.8" thickBot="1" x14ac:dyDescent="0.3">
      <c r="A88" s="62" t="s">
        <v>103</v>
      </c>
      <c r="B88" s="114" t="s">
        <v>128</v>
      </c>
      <c r="C88" s="81">
        <v>50</v>
      </c>
      <c r="D88" s="3">
        <v>0</v>
      </c>
      <c r="E88" s="65">
        <f>$E$86</f>
        <v>0</v>
      </c>
      <c r="F88" s="66">
        <f t="shared" si="18"/>
        <v>0</v>
      </c>
      <c r="G88" s="67">
        <f t="shared" si="19"/>
        <v>0</v>
      </c>
    </row>
    <row r="89" spans="1:7" x14ac:dyDescent="0.25">
      <c r="A89" s="70"/>
      <c r="B89" s="53"/>
      <c r="C89" s="71"/>
      <c r="D89" s="53"/>
      <c r="E89" s="53"/>
      <c r="F89" s="53"/>
      <c r="G89" s="53"/>
    </row>
    <row r="90" spans="1:7" x14ac:dyDescent="0.25">
      <c r="A90" s="132" t="s">
        <v>104</v>
      </c>
      <c r="B90" s="133"/>
      <c r="C90" s="133"/>
      <c r="D90" s="133"/>
      <c r="E90" s="133"/>
      <c r="F90" s="133"/>
      <c r="G90" s="134"/>
    </row>
    <row r="91" spans="1:7" x14ac:dyDescent="0.25">
      <c r="A91" s="56" t="s">
        <v>105</v>
      </c>
      <c r="B91" s="57" t="s">
        <v>106</v>
      </c>
      <c r="C91" s="58">
        <v>50</v>
      </c>
      <c r="D91" s="1">
        <v>0</v>
      </c>
      <c r="E91" s="82"/>
      <c r="F91" s="60">
        <f>D91</f>
        <v>0</v>
      </c>
      <c r="G91" s="61">
        <f>C91*D91</f>
        <v>0</v>
      </c>
    </row>
    <row r="92" spans="1:7" x14ac:dyDescent="0.25">
      <c r="A92" s="70"/>
      <c r="B92" s="53"/>
      <c r="C92" s="71"/>
      <c r="D92" s="53"/>
      <c r="E92" s="53"/>
      <c r="F92" s="53"/>
      <c r="G92" s="53"/>
    </row>
    <row r="93" spans="1:7" x14ac:dyDescent="0.25">
      <c r="A93" s="135" t="s">
        <v>107</v>
      </c>
      <c r="B93" s="135"/>
      <c r="C93" s="135"/>
      <c r="D93" s="135"/>
      <c r="E93" s="135"/>
      <c r="F93" s="83"/>
      <c r="G93" s="84">
        <f>SUM(G11:G19,G23:G26,G30:G39,G43:G58,G62:G63,G67:G72,G77:G79,G81:G83,G87:G88,G91)</f>
        <v>0</v>
      </c>
    </row>
  </sheetData>
  <sheetProtection algorithmName="SHA-512" hashValue="Fp/HRP1wxt4zSUiC1oWZOa1WcDax+yvG6FjefPnjEKkFTKS8G/iS+CQCF3/CLu9V2zzRuyMLxBB8+G+LBT64nA==" saltValue="WWv4haRYh99Fea6jE+oSXQ==" spinCount="100000" sheet="1" objects="1" scenarios="1"/>
  <mergeCells count="2">
    <mergeCell ref="A90:G90"/>
    <mergeCell ref="A93:E93"/>
  </mergeCells>
  <phoneticPr fontId="13" type="noConversion"/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37FC0898A40C14598D4858548E705BD" ma:contentTypeVersion="4" ma:contentTypeDescription="Een nieuw document maken." ma:contentTypeScope="" ma:versionID="14dae762ed7ac2f2f49722d1baad2947">
  <xsd:schema xmlns:xsd="http://www.w3.org/2001/XMLSchema" xmlns:xs="http://www.w3.org/2001/XMLSchema" xmlns:p="http://schemas.microsoft.com/office/2006/metadata/properties" xmlns:ns2="525cccdd-f4e9-4e16-ad27-4da69344bb76" targetNamespace="http://schemas.microsoft.com/office/2006/metadata/properties" ma:root="true" ma:fieldsID="77e53a899523de9aaa7102a89ba00f5b" ns2:_="">
    <xsd:import namespace="525cccdd-f4e9-4e16-ad27-4da69344bb7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5cccdd-f4e9-4e16-ad27-4da69344bb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2C44E47-71B7-4AB7-9F76-039D3C2010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25cccdd-f4e9-4e16-ad27-4da69344bb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3553B32-86BD-4873-B684-75F7BB70155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1C304DA-4D44-44AB-A3A9-6B9C4AAE5310}">
  <ds:schemaRefs>
    <ds:schemaRef ds:uri="http://schemas.microsoft.com/office/2006/documentManagement/types"/>
    <ds:schemaRef ds:uri="http://purl.org/dc/terms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525cccdd-f4e9-4e16-ad27-4da69344bb76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Prijzenblad</vt:lpstr>
      <vt:lpstr>Nieuw circulair meubilair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Celine den Brave</dc:creator>
  <cp:keywords/>
  <dc:description/>
  <cp:lastModifiedBy>Marloes Timmermans</cp:lastModifiedBy>
  <cp:revision/>
  <dcterms:created xsi:type="dcterms:W3CDTF">2021-07-07T13:50:11Z</dcterms:created>
  <dcterms:modified xsi:type="dcterms:W3CDTF">2025-03-11T11:07:27Z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0x010100F37FC0898A40C14598D4858548E705BD</vt:lpwstr>
  </property>
  <property fmtid="{D5CDD505-2E9C-101B-9397-08002B2CF9AE}" pid="3" name="MediaServiceImageTags">
    <vt:lpwstr/>
  </property>
</Properties>
</file>