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omb.sharepoint.com/sites/AanbestedingmeubilairLingeRijn/Gedeelde documenten/General/Meubilair LingeRijn/03. Aanbestedingsleidraad/"/>
    </mc:Choice>
  </mc:AlternateContent>
  <xr:revisionPtr revIDLastSave="474" documentId="8_{0DE52460-60EB-4E33-98A6-08224F74F81D}" xr6:coauthVersionLast="47" xr6:coauthVersionMax="47" xr10:uidLastSave="{CCDC57E1-B8B8-4E4B-96C5-01EB59DE1086}"/>
  <bookViews>
    <workbookView xWindow="28692" yWindow="-108" windowWidth="29016" windowHeight="15696" activeTab="1" xr2:uid="{DBF22DF6-F061-4F4C-AB0B-6AD346405474}"/>
  </bookViews>
  <sheets>
    <sheet name="Prijzenblad" sheetId="1" r:id="rId1"/>
    <sheet name="Nieuw circulair meubilai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3" l="1"/>
  <c r="E78" i="3"/>
  <c r="E75" i="3"/>
  <c r="E74" i="3"/>
  <c r="E73" i="3"/>
  <c r="E71" i="3"/>
  <c r="E70" i="3"/>
  <c r="E69" i="3"/>
  <c r="E57" i="3"/>
  <c r="E56" i="3"/>
  <c r="E61" i="3"/>
  <c r="E62" i="3"/>
  <c r="E63" i="3"/>
  <c r="E64" i="3"/>
  <c r="E65" i="3"/>
  <c r="E60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27" i="3"/>
  <c r="E38" i="3"/>
  <c r="E28" i="3"/>
  <c r="E29" i="3"/>
  <c r="E30" i="3"/>
  <c r="E31" i="3"/>
  <c r="E32" i="3"/>
  <c r="E33" i="3"/>
  <c r="E34" i="3"/>
  <c r="E35" i="3"/>
  <c r="E26" i="3"/>
  <c r="E21" i="3"/>
  <c r="E22" i="3"/>
  <c r="E23" i="3"/>
  <c r="E20" i="3"/>
  <c r="E11" i="3" l="1"/>
  <c r="E12" i="3"/>
  <c r="F12" i="3" s="1"/>
  <c r="G12" i="3" s="1"/>
  <c r="E13" i="3"/>
  <c r="F13" i="3" s="1"/>
  <c r="G13" i="3" s="1"/>
  <c r="E14" i="3"/>
  <c r="F14" i="3" s="1"/>
  <c r="G14" i="3" s="1"/>
  <c r="E15" i="3"/>
  <c r="F15" i="3" s="1"/>
  <c r="G15" i="3" s="1"/>
  <c r="E16" i="3"/>
  <c r="F16" i="3" s="1"/>
  <c r="G16" i="3" s="1"/>
  <c r="E17" i="3"/>
  <c r="F17" i="3" s="1"/>
  <c r="G17" i="3" s="1"/>
  <c r="E10" i="3"/>
  <c r="F10" i="3" s="1"/>
  <c r="G10" i="3" s="1"/>
  <c r="G82" i="3"/>
  <c r="F82" i="3"/>
  <c r="F79" i="3"/>
  <c r="G79" i="3" s="1"/>
  <c r="F78" i="3"/>
  <c r="G78" i="3" s="1"/>
  <c r="F75" i="3"/>
  <c r="G75" i="3" s="1"/>
  <c r="F74" i="3"/>
  <c r="G74" i="3" s="1"/>
  <c r="F73" i="3"/>
  <c r="G73" i="3" s="1"/>
  <c r="F71" i="3"/>
  <c r="G71" i="3" s="1"/>
  <c r="F70" i="3"/>
  <c r="G70" i="3" s="1"/>
  <c r="F69" i="3"/>
  <c r="G69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7" i="3"/>
  <c r="G57" i="3" s="1"/>
  <c r="F56" i="3"/>
  <c r="G56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3" i="3"/>
  <c r="G23" i="3" s="1"/>
  <c r="F22" i="3"/>
  <c r="G22" i="3" s="1"/>
  <c r="F21" i="3"/>
  <c r="G21" i="3" s="1"/>
  <c r="F20" i="3"/>
  <c r="G20" i="3" s="1"/>
  <c r="F11" i="3" l="1"/>
  <c r="G11" i="3" s="1"/>
  <c r="G84" i="3" l="1"/>
  <c r="C5" i="1" s="1"/>
</calcChain>
</file>

<file path=xl/sharedStrings.xml><?xml version="1.0" encoding="utf-8"?>
<sst xmlns="http://schemas.openxmlformats.org/spreadsheetml/2006/main" count="144" uniqueCount="140">
  <si>
    <t>Ondertekening</t>
  </si>
  <si>
    <t>Naam</t>
  </si>
  <si>
    <t>Datum en plaats</t>
  </si>
  <si>
    <t>Functie</t>
  </si>
  <si>
    <t>Onderneming en adres</t>
  </si>
  <si>
    <t>Handtekening</t>
  </si>
  <si>
    <t>Onderdeel</t>
  </si>
  <si>
    <t>Prijs</t>
  </si>
  <si>
    <t>Totaalsom Nieuw Circulair Meubilair</t>
  </si>
  <si>
    <t>Bijlage 2 Prijzenblad EA School- en kantoormeubilair - Scholengroep LingeRijn</t>
  </si>
  <si>
    <t>Categorie</t>
  </si>
  <si>
    <t>Beschrijving meubilair</t>
  </si>
  <si>
    <t>fictief aantal</t>
  </si>
  <si>
    <t>brutoprijs excl. BTW</t>
  </si>
  <si>
    <t>kortings- percentage</t>
  </si>
  <si>
    <t>nettoprijs excl. BTW</t>
  </si>
  <si>
    <t>Totaalprijs</t>
  </si>
  <si>
    <t>Bureau (conform eis 16 Programma van Eisen)</t>
  </si>
  <si>
    <t>A1</t>
  </si>
  <si>
    <t>A2</t>
  </si>
  <si>
    <t>A3</t>
  </si>
  <si>
    <t>A4</t>
  </si>
  <si>
    <t>A5</t>
  </si>
  <si>
    <t>A6</t>
  </si>
  <si>
    <r>
      <t>meer</t>
    </r>
    <r>
      <rPr>
        <sz val="10"/>
        <color indexed="8"/>
        <rFont val="Verdana"/>
        <family val="2"/>
      </rPr>
      <t>prijs alle varianten bureau's, met 2x stroomvoorziening met aansluitkabel</t>
    </r>
  </si>
  <si>
    <t>A7</t>
  </si>
  <si>
    <r>
      <t>meer</t>
    </r>
    <r>
      <rPr>
        <sz val="10"/>
        <color indexed="8"/>
        <rFont val="Verdana"/>
        <family val="2"/>
      </rPr>
      <t>prijs alle varianten bureau's met opvoergaten</t>
    </r>
  </si>
  <si>
    <t>A8</t>
  </si>
  <si>
    <r>
      <t>meer</t>
    </r>
    <r>
      <rPr>
        <sz val="10"/>
        <color indexed="8"/>
        <rFont val="Verdana"/>
        <family val="2"/>
      </rPr>
      <t>prijs alle varianten bureau's, met verticale kabelbegeleiding</t>
    </r>
  </si>
  <si>
    <t>Bureaustoelen (conform eis 17 Programma van Eisen)</t>
  </si>
  <si>
    <t>B1</t>
  </si>
  <si>
    <t>Bureaustoel 1, kunststof 5-teens kruisvoet, zwenkwielen in harde uitvoering, dichte of open stof.</t>
  </si>
  <si>
    <t>B2</t>
  </si>
  <si>
    <t>Bureaustoel 2, kunststof 5-teens kruisvoet, zwenkwielen in harde uitvoering, dichte stof.</t>
  </si>
  <si>
    <t>B3</t>
  </si>
  <si>
    <t>B4</t>
  </si>
  <si>
    <t>Jaloeziedeurkasten (conform eis 18 Programma van Eisen)</t>
  </si>
  <si>
    <t>D1</t>
  </si>
  <si>
    <t>Jaloeziedeurkast, versie 120x45x195cm</t>
  </si>
  <si>
    <t>D2</t>
  </si>
  <si>
    <t>Jaloeziedeurkast, versie 100x45x195cm</t>
  </si>
  <si>
    <t>D3</t>
  </si>
  <si>
    <t>Legbord 120 cm</t>
  </si>
  <si>
    <t>D4</t>
  </si>
  <si>
    <t>Legbord 100 cm</t>
  </si>
  <si>
    <t>D5</t>
  </si>
  <si>
    <t>Jaloeziedeurkast, versie 120x45x145cm</t>
  </si>
  <si>
    <t>D6</t>
  </si>
  <si>
    <t>Jaloeziedeurkast, versie 100x45x145cm</t>
  </si>
  <si>
    <t>D7</t>
  </si>
  <si>
    <t>Jaloeziedeurkast, versie 120x45x120cm</t>
  </si>
  <si>
    <t>D8</t>
  </si>
  <si>
    <t>Jaloeziedeurkast, versie 100x45x120cm</t>
  </si>
  <si>
    <t>D9</t>
  </si>
  <si>
    <t>D10</t>
  </si>
  <si>
    <t>Vergadertafels (conform eis 19 Programma van Eisen)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</si>
  <si>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</si>
  <si>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</si>
  <si>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</si>
  <si>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</si>
  <si>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</si>
  <si>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</si>
  <si>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</si>
  <si>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</si>
  <si>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</si>
  <si>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 xml:space="preserve">vergadertafel, ronde bladvorm, 140 cm, bladmateriaal melamine </t>
  </si>
  <si>
    <t>E10</t>
  </si>
  <si>
    <t>vergadertafel, ronde bladvorm, 160 cm, bladmateriaal melamine</t>
  </si>
  <si>
    <t>E11</t>
  </si>
  <si>
    <t>vergadertafel, ronde bladvorm, 180 cm, bladmateriaal melamine</t>
  </si>
  <si>
    <t>E12</t>
  </si>
  <si>
    <t xml:space="preserve">vergadertafel, tonvormig, 220 cm x 110 cm, bladmateriaal melamine </t>
  </si>
  <si>
    <t>E13</t>
  </si>
  <si>
    <t>vergadertafel, tonvormig, 280 cm x 110 cm, bladmateriaal melamine</t>
  </si>
  <si>
    <t>E14</t>
  </si>
  <si>
    <t>vergadertafel, tonvormig, 320 cm x 110 cm, bladmateriaal melamine</t>
  </si>
  <si>
    <t>E15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</si>
  <si>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remmende wielen</t>
    </r>
  </si>
  <si>
    <t>E16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</si>
  <si>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2x stroomvoorziening inclusief aansluitkabel</t>
    </r>
  </si>
  <si>
    <t>Vergaderstoelen (conform eis 20 Programma van Eisen)</t>
  </si>
  <si>
    <t>F1</t>
  </si>
  <si>
    <t>Vergaderstoel, 4 poots, stalen frame, met armlegger</t>
  </si>
  <si>
    <t>F2</t>
  </si>
  <si>
    <t>Vergaderstoel, sledeframe met geleiders, stalen frame, met armlegger</t>
  </si>
  <si>
    <t>Leerlingensetjes - tafels (conform eis 21 Programma van Eisen)</t>
  </si>
  <si>
    <t>G1</t>
  </si>
  <si>
    <t>Leerlingentafel, frame in T-poot uitvoering, geëpoxeerd staal, volkern blad voorzien van een zwarte randafwerking, afmeting 70x50 cm</t>
  </si>
  <si>
    <t>G2</t>
  </si>
  <si>
    <t>G3</t>
  </si>
  <si>
    <t>G4</t>
  </si>
  <si>
    <t>G5</t>
  </si>
  <si>
    <t>G6</t>
  </si>
  <si>
    <t>Leerlingensetjes - stoelen (conform eis 22 Programma van Eisen)</t>
  </si>
  <si>
    <t xml:space="preserve">versie houten rug en zitting </t>
  </si>
  <si>
    <t>H1</t>
  </si>
  <si>
    <t>Leerlingenstoel, 4 poots geëpoxeerd stalen frame</t>
  </si>
  <si>
    <t>H2</t>
  </si>
  <si>
    <t>Leerlingenstoel, sledeframe, geëpoxeerd stalen frame.</t>
  </si>
  <si>
    <t>H3</t>
  </si>
  <si>
    <t>Leerlingenstoel, C-poots, geëpoxeerd stalen frame</t>
  </si>
  <si>
    <t>versie kunststof kuip</t>
  </si>
  <si>
    <t>H4</t>
  </si>
  <si>
    <t>H5</t>
  </si>
  <si>
    <t>H6</t>
  </si>
  <si>
    <t>Kruk (conform eis 23 Programma van Eisen)</t>
  </si>
  <si>
    <t>I1</t>
  </si>
  <si>
    <t>Kruk, 4 poots, houten zitting, stalen frame</t>
  </si>
  <si>
    <t>I2</t>
  </si>
  <si>
    <t>Onderhoud (conform eis 58 Programma van Eisen)</t>
  </si>
  <si>
    <t>L1</t>
  </si>
  <si>
    <t>Uurtarief monteur</t>
  </si>
  <si>
    <t>Totaalsom Nieuw circulair meubilair</t>
  </si>
  <si>
    <r>
      <t xml:space="preserve">Bureaustoel 2, kunststof 5-teens kruisvoet, zwenkwielen in harde uitvoering, </t>
    </r>
    <r>
      <rPr>
        <b/>
        <sz val="10"/>
        <color rgb="FF000000"/>
        <rFont val="Verdana"/>
        <family val="2"/>
      </rPr>
      <t>open</t>
    </r>
    <r>
      <rPr>
        <sz val="10"/>
        <color indexed="8"/>
        <rFont val="Verdana"/>
        <family val="2"/>
      </rPr>
      <t xml:space="preserve"> stof. (stoel B2 en B3 moet dezelfde stoel zijn)</t>
    </r>
  </si>
  <si>
    <t xml:space="preserve">Vergadertafel, bladafmeting 160x80 cm; 4-poot; uitvoering, stalen frame; bladmateriaal melamine; </t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</si>
  <si>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70x50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</si>
  <si>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70x50 cm</t>
    </r>
  </si>
  <si>
    <r>
      <t xml:space="preserve">Leerlingentafel, frame in T-poot uitvoering, geëpoxeerd staal, volkern blad voorzien van een zwarte randafwerking, afmeting </t>
    </r>
    <r>
      <rPr>
        <b/>
        <sz val="10"/>
        <color rgb="FF000000"/>
        <rFont val="Verdana"/>
        <family val="2"/>
      </rPr>
      <t>140x50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</si>
  <si>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140x50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</si>
  <si>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140x50 cm</t>
    </r>
  </si>
  <si>
    <t>1. Vul enkel de gele cellen in</t>
  </si>
  <si>
    <t>2. Prijzen zijn incl. btw</t>
  </si>
  <si>
    <t>3. In de prijzen dienen alle werkzaamheden te zijn opgevoerd en inbegrepen die nodig</t>
  </si>
  <si>
    <t xml:space="preserve">    zijn voor de goede uitvoering van de opdracht/overeenkomst. </t>
  </si>
  <si>
    <t>Bureau, HI 62-86 cm, bladafmeting 180x80 cm; T-frame uitvoering, stalen frame; bladmateriaal Melamine, elektrisch.</t>
  </si>
  <si>
    <t>Bureau, HI 62-86 cm, bladafmeting 160x80 cm; T-frame uitvoering, stalen frame; bladmateriaal Melamine, elektrisch.</t>
  </si>
  <si>
    <t>Bureau, HI 62-86 cm, bladafmeting 160x80 cm; T-frame uitvoering, stalen frame; bladmateriaal Volkern 12mm, elektrisch.</t>
  </si>
  <si>
    <t>Bureau, HI 62-86 cm, bladafmeting 180x80 cm; T-frame uitvoering, stalen frame; bladmateriaal Volkern 12mm, elektrisch.</t>
  </si>
  <si>
    <r>
      <t>meer</t>
    </r>
    <r>
      <rPr>
        <sz val="10"/>
        <rFont val="Verdana"/>
        <family val="2"/>
      </rPr>
      <t>prijs alle varianten bureau's, zit/sta bureau, elektrisch</t>
    </r>
    <r>
      <rPr>
        <b/>
        <sz val="10"/>
        <rFont val="Verdana"/>
        <family val="2"/>
      </rPr>
      <t>.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</si>
  <si>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bureaustoel 1 en 2, </t>
    </r>
    <r>
      <rPr>
        <b/>
        <sz val="10"/>
        <rFont val="Verdana"/>
        <family val="2"/>
      </rPr>
      <t>antistatische</t>
    </r>
    <r>
      <rPr>
        <sz val="10"/>
        <rFont val="Verdana"/>
        <family val="2"/>
      </rPr>
      <t xml:space="preserve"> zwenkwielen.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</si>
  <si>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>prijs t.o.v. D5, D6, D7 of D8</t>
    </r>
    <r>
      <rPr>
        <b/>
        <sz val="10"/>
        <rFont val="Verdana"/>
        <family val="2"/>
      </rPr>
      <t xml:space="preserve"> met</t>
    </r>
    <r>
      <rPr>
        <sz val="10"/>
        <rFont val="Verdana"/>
        <family val="2"/>
      </rPr>
      <t xml:space="preserve"> topblad/bovenblad Melamine 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</si>
  <si>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t.o.v.D5, D6, D7 of D8 </t>
    </r>
    <r>
      <rPr>
        <b/>
        <sz val="10"/>
        <rFont val="Verdana"/>
        <family val="2"/>
      </rPr>
      <t xml:space="preserve">met </t>
    </r>
    <r>
      <rPr>
        <sz val="10"/>
        <rFont val="Verdana"/>
        <family val="2"/>
      </rPr>
      <t xml:space="preserve">topblad/bovenblad Volkern </t>
    </r>
  </si>
  <si>
    <r>
      <t xml:space="preserve">Vergadertafel, bladafmeting 160x80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melamine; </t>
    </r>
  </si>
  <si>
    <r>
      <t xml:space="preserve">Vergadertafel, bladafmeting 160x80 cm; 4-poot; uitvoering, stalen frame; bladmateriaal </t>
    </r>
    <r>
      <rPr>
        <b/>
        <sz val="10"/>
        <rFont val="Verdana"/>
        <family val="2"/>
      </rPr>
      <t>volkern</t>
    </r>
    <r>
      <rPr>
        <sz val="10"/>
        <rFont val="Verdana"/>
        <family val="2"/>
      </rPr>
      <t xml:space="preserve">; </t>
    </r>
  </si>
  <si>
    <r>
      <t xml:space="preserve">Vergadertafel, bladafmeting 160x80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volkern; </t>
    </r>
  </si>
  <si>
    <r>
      <t xml:space="preserve">Vergadertafel, bladafmeting </t>
    </r>
    <r>
      <rPr>
        <b/>
        <sz val="10"/>
        <rFont val="Verdana"/>
        <family val="2"/>
      </rPr>
      <t>180x80</t>
    </r>
    <r>
      <rPr>
        <sz val="10"/>
        <rFont val="Verdana"/>
        <family val="2"/>
      </rPr>
      <t xml:space="preserve"> cm; 4-poot; uitvoering, stalen frame; bladmateriaal melamine; </t>
    </r>
  </si>
  <si>
    <r>
      <t xml:space="preserve">Vergadertafel, bladafmeting 180x80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melamine; </t>
    </r>
  </si>
  <si>
    <r>
      <t xml:space="preserve">Vergadertafel, bladafmeting 180x80 cm; 4-poot; uitvoering, stalen frame; bladmateriaal </t>
    </r>
    <r>
      <rPr>
        <b/>
        <sz val="10"/>
        <rFont val="Verdana"/>
        <family val="2"/>
      </rPr>
      <t>volkern</t>
    </r>
    <r>
      <rPr>
        <sz val="10"/>
        <rFont val="Verdana"/>
        <family val="2"/>
      </rPr>
      <t>;</t>
    </r>
  </si>
  <si>
    <r>
      <t xml:space="preserve">Vergadertafel, bladafmeting 180x80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volkern 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</si>
  <si>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>prijs met variabele voetsteun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</si>
</sst>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&quot;€&quot;\ #,##0.00_-"/>
    <numFmt numFmtId="166" formatCode="&quot;€&quot;\ #,##0.00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b/>
      <sz val="16"/>
      <color theme="1"/>
      <name val="Verdana"/>
      <family val="2"/>
    </font>
    <font>
      <sz val="8"/>
      <name val="Arial"/>
      <family val="2"/>
    </font>
    <font>
      <sz val="12"/>
      <name val="Verdana"/>
      <family val="2"/>
    </font>
    <font>
      <b/>
      <sz val="16"/>
      <color rgb="FF92D050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6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48">
    <xf numFmtId="0" fontId="0" fillId="0" borderId="0" xfId="0"/>
    <xf numFmtId="9" fontId="5" fillId="6" borderId="13" xfId="1" applyFont="1" applyFill="1" applyBorder="1" applyAlignment="1" applyProtection="1">
      <alignment horizontal="right" vertical="center"/>
      <protection locked="0"/>
    </xf>
    <xf numFmtId="165" fontId="7" fillId="6" borderId="17" xfId="0" applyNumberFormat="1" applyFont="1" applyFill="1" applyBorder="1" applyAlignment="1" applyProtection="1">
      <alignment horizontal="right" vertical="center"/>
      <protection locked="0"/>
    </xf>
    <xf numFmtId="9" fontId="6" fillId="0" borderId="17" xfId="1" applyFont="1" applyFill="1" applyBorder="1" applyAlignment="1" applyProtection="1">
      <alignment horizontal="right" vertical="center"/>
    </xf>
    <xf numFmtId="165" fontId="7" fillId="6" borderId="20" xfId="0" applyNumberFormat="1" applyFont="1" applyFill="1" applyBorder="1" applyAlignment="1" applyProtection="1">
      <alignment horizontal="right" vertical="center"/>
      <protection locked="0"/>
    </xf>
    <xf numFmtId="9" fontId="6" fillId="0" borderId="20" xfId="1" applyFont="1" applyFill="1" applyBorder="1" applyAlignment="1" applyProtection="1">
      <alignment horizontal="right" vertical="center"/>
    </xf>
    <xf numFmtId="9" fontId="5" fillId="6" borderId="13" xfId="1" applyFont="1" applyFill="1" applyBorder="1" applyAlignment="1" applyProtection="1">
      <alignment vertical="center"/>
      <protection locked="0"/>
    </xf>
    <xf numFmtId="165" fontId="7" fillId="6" borderId="23" xfId="0" applyNumberFormat="1" applyFont="1" applyFill="1" applyBorder="1" applyAlignment="1" applyProtection="1">
      <alignment horizontal="right" vertical="center"/>
      <protection locked="0"/>
    </xf>
    <xf numFmtId="9" fontId="5" fillId="6" borderId="0" xfId="1" applyFont="1" applyFill="1" applyBorder="1" applyAlignment="1" applyProtection="1">
      <alignment vertical="center"/>
      <protection locked="0"/>
    </xf>
    <xf numFmtId="165" fontId="7" fillId="6" borderId="32" xfId="0" applyNumberFormat="1" applyFont="1" applyFill="1" applyBorder="1" applyAlignment="1" applyProtection="1">
      <alignment horizontal="right" vertical="center"/>
      <protection locked="0"/>
    </xf>
    <xf numFmtId="9" fontId="6" fillId="0" borderId="23" xfId="1" applyFont="1" applyFill="1" applyBorder="1" applyAlignment="1" applyProtection="1">
      <alignment horizontal="right" vertical="center"/>
    </xf>
    <xf numFmtId="0" fontId="15" fillId="2" borderId="0" xfId="0" applyFont="1" applyFill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 wrapText="1"/>
    </xf>
    <xf numFmtId="0" fontId="12" fillId="2" borderId="0" xfId="0" applyFont="1" applyFill="1" applyAlignment="1" applyProtection="1">
      <alignment horizontal="left" vertical="top"/>
    </xf>
    <xf numFmtId="0" fontId="16" fillId="4" borderId="2" xfId="0" applyFont="1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center" wrapText="1"/>
    </xf>
    <xf numFmtId="0" fontId="16" fillId="4" borderId="4" xfId="0" applyFont="1" applyFill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/>
    </xf>
    <xf numFmtId="0" fontId="14" fillId="0" borderId="14" xfId="0" applyFont="1" applyBorder="1" applyAlignment="1" applyProtection="1">
      <alignment horizontal="left" vertical="center"/>
    </xf>
    <xf numFmtId="164" fontId="14" fillId="0" borderId="12" xfId="0" applyNumberFormat="1" applyFont="1" applyBorder="1" applyAlignment="1" applyProtection="1">
      <alignment horizontal="left" vertical="center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17" fillId="4" borderId="3" xfId="0" applyFont="1" applyFill="1" applyBorder="1" applyAlignment="1" applyProtection="1">
      <alignment horizontal="left" vertical="top" wrapText="1"/>
      <protection locked="0"/>
    </xf>
    <xf numFmtId="0" fontId="17" fillId="4" borderId="4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0" fontId="17" fillId="2" borderId="5" xfId="0" applyFont="1" applyFill="1" applyBorder="1" applyAlignment="1" applyProtection="1">
      <alignment horizontal="center" vertical="top" wrapText="1"/>
      <protection locked="0"/>
    </xf>
    <xf numFmtId="0" fontId="17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5" xfId="0" applyFont="1" applyFill="1" applyBorder="1" applyAlignment="1" applyProtection="1">
      <alignment horizontal="left" vertical="top" wrapText="1"/>
      <protection locked="0"/>
    </xf>
    <xf numFmtId="0" fontId="17" fillId="2" borderId="6" xfId="0" applyFont="1" applyFill="1" applyBorder="1" applyAlignment="1" applyProtection="1">
      <alignment horizontal="left" vertical="top" wrapText="1"/>
      <protection locked="0"/>
    </xf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17" fillId="2" borderId="10" xfId="0" applyFont="1" applyFill="1" applyBorder="1" applyAlignment="1" applyProtection="1">
      <alignment horizontal="left" vertical="top" wrapText="1"/>
      <protection locked="0"/>
    </xf>
    <xf numFmtId="0" fontId="17" fillId="2" borderId="11" xfId="0" applyFont="1" applyFill="1" applyBorder="1" applyAlignment="1" applyProtection="1">
      <alignment horizontal="center" vertical="top" wrapText="1"/>
      <protection locked="0"/>
    </xf>
    <xf numFmtId="0" fontId="17" fillId="2" borderId="12" xfId="0" applyFont="1" applyFill="1" applyBorder="1" applyAlignment="1" applyProtection="1">
      <alignment horizontal="center" vertical="top" wrapText="1"/>
      <protection locked="0"/>
    </xf>
    <xf numFmtId="0" fontId="17" fillId="2" borderId="11" xfId="0" applyFont="1" applyFill="1" applyBorder="1" applyAlignment="1" applyProtection="1">
      <alignment horizontal="left" vertical="top" wrapText="1"/>
      <protection locked="0"/>
    </xf>
    <xf numFmtId="0" fontId="17" fillId="2" borderId="12" xfId="0" applyFont="1" applyFill="1" applyBorder="1" applyAlignment="1" applyProtection="1">
      <alignment horizontal="left" vertical="top" wrapText="1"/>
      <protection locked="0"/>
    </xf>
    <xf numFmtId="0" fontId="17" fillId="2" borderId="13" xfId="0" applyFont="1" applyFill="1" applyBorder="1" applyAlignment="1" applyProtection="1">
      <alignment horizontal="center" vertical="top" wrapText="1"/>
      <protection locked="0"/>
    </xf>
    <xf numFmtId="0" fontId="17" fillId="2" borderId="0" xfId="0" applyFont="1" applyFill="1" applyAlignment="1" applyProtection="1">
      <alignment horizontal="center" vertical="top" wrapText="1"/>
      <protection locked="0"/>
    </xf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19" fillId="2" borderId="0" xfId="0" applyFont="1" applyFill="1" applyAlignment="1" applyProtection="1">
      <alignment horizontal="left" vertical="top"/>
    </xf>
    <xf numFmtId="0" fontId="19" fillId="2" borderId="0" xfId="0" applyFont="1" applyFill="1" applyAlignment="1" applyProtection="1">
      <alignment horizontal="left" vertical="top" wrapText="1"/>
    </xf>
    <xf numFmtId="0" fontId="18" fillId="2" borderId="0" xfId="0" applyFont="1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left" vertical="top"/>
    </xf>
    <xf numFmtId="0" fontId="0" fillId="2" borderId="13" xfId="0" applyFill="1" applyBorder="1" applyAlignment="1" applyProtection="1">
      <alignment horizontal="left" vertical="top"/>
    </xf>
    <xf numFmtId="0" fontId="0" fillId="2" borderId="6" xfId="0" applyFill="1" applyBorder="1" applyAlignment="1" applyProtection="1">
      <alignment horizontal="left" vertical="top"/>
    </xf>
    <xf numFmtId="0" fontId="6" fillId="2" borderId="8" xfId="0" applyFont="1" applyFill="1" applyBorder="1" applyAlignment="1" applyProtection="1">
      <alignment horizontal="left" vertical="top"/>
    </xf>
    <xf numFmtId="0" fontId="0" fillId="2" borderId="9" xfId="0" applyFill="1" applyBorder="1" applyAlignment="1" applyProtection="1">
      <alignment horizontal="left" vertical="top"/>
    </xf>
    <xf numFmtId="0" fontId="6" fillId="2" borderId="11" xfId="0" applyFont="1" applyFill="1" applyBorder="1" applyAlignment="1" applyProtection="1">
      <alignment horizontal="left" vertical="top"/>
    </xf>
    <xf numFmtId="0" fontId="0" fillId="2" borderId="14" xfId="0" applyFill="1" applyBorder="1" applyAlignment="1" applyProtection="1">
      <alignment horizontal="left" vertical="top"/>
    </xf>
    <xf numFmtId="0" fontId="0" fillId="2" borderId="12" xfId="0" applyFill="1" applyBorder="1" applyAlignment="1" applyProtection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</xf>
    <xf numFmtId="0" fontId="2" fillId="4" borderId="15" xfId="0" applyFont="1" applyFill="1" applyBorder="1" applyAlignment="1" applyProtection="1">
      <alignment horizontal="left" vertical="top" wrapText="1"/>
    </xf>
    <xf numFmtId="0" fontId="2" fillId="4" borderId="5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4" fillId="5" borderId="5" xfId="2" applyFont="1" applyFill="1" applyBorder="1" applyAlignment="1" applyProtection="1">
      <alignment vertical="top"/>
    </xf>
    <xf numFmtId="0" fontId="4" fillId="5" borderId="13" xfId="2" applyFont="1" applyFill="1" applyBorder="1" applyAlignment="1" applyProtection="1">
      <alignment vertical="top"/>
    </xf>
    <xf numFmtId="0" fontId="4" fillId="5" borderId="13" xfId="2" applyFont="1" applyFill="1" applyBorder="1" applyAlignment="1" applyProtection="1">
      <alignment horizontal="center" vertical="center"/>
    </xf>
    <xf numFmtId="0" fontId="4" fillId="5" borderId="6" xfId="2" applyFont="1" applyFill="1" applyBorder="1" applyAlignment="1" applyProtection="1">
      <alignment vertical="top"/>
    </xf>
    <xf numFmtId="0" fontId="6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left" vertical="top" wrapText="1"/>
    </xf>
    <xf numFmtId="0" fontId="6" fillId="0" borderId="23" xfId="0" applyFont="1" applyBorder="1" applyAlignment="1" applyProtection="1">
      <alignment horizontal="center" vertical="center"/>
    </xf>
    <xf numFmtId="166" fontId="6" fillId="0" borderId="23" xfId="0" applyNumberFormat="1" applyFont="1" applyBorder="1" applyAlignment="1" applyProtection="1">
      <alignment horizontal="right" vertical="center"/>
    </xf>
    <xf numFmtId="166" fontId="6" fillId="0" borderId="24" xfId="0" applyNumberFormat="1" applyFont="1" applyBorder="1" applyAlignment="1" applyProtection="1">
      <alignment horizontal="right" vertical="center"/>
    </xf>
    <xf numFmtId="0" fontId="6" fillId="0" borderId="16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left" vertical="top" wrapText="1"/>
    </xf>
    <xf numFmtId="0" fontId="6" fillId="0" borderId="17" xfId="0" applyFont="1" applyBorder="1" applyAlignment="1" applyProtection="1">
      <alignment horizontal="center" vertical="center"/>
    </xf>
    <xf numFmtId="166" fontId="6" fillId="0" borderId="17" xfId="0" applyNumberFormat="1" applyFont="1" applyBorder="1" applyAlignment="1" applyProtection="1">
      <alignment horizontal="right" vertical="center"/>
    </xf>
    <xf numFmtId="166" fontId="6" fillId="0" borderId="18" xfId="0" applyNumberFormat="1" applyFont="1" applyBorder="1" applyAlignment="1" applyProtection="1">
      <alignment horizontal="right" vertical="center"/>
    </xf>
    <xf numFmtId="0" fontId="5" fillId="0" borderId="17" xfId="0" applyFont="1" applyBorder="1" applyAlignment="1" applyProtection="1">
      <alignment horizontal="left" vertical="top" wrapText="1"/>
    </xf>
    <xf numFmtId="0" fontId="8" fillId="0" borderId="17" xfId="0" applyFont="1" applyBorder="1" applyAlignment="1" applyProtection="1">
      <alignment horizontal="left" vertical="top" wrapText="1"/>
    </xf>
    <xf numFmtId="0" fontId="6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left" vertical="top" wrapText="1"/>
    </xf>
    <xf numFmtId="0" fontId="6" fillId="0" borderId="20" xfId="0" applyFont="1" applyBorder="1" applyAlignment="1" applyProtection="1">
      <alignment horizontal="center" vertical="center"/>
    </xf>
    <xf numFmtId="166" fontId="6" fillId="0" borderId="20" xfId="0" applyNumberFormat="1" applyFont="1" applyBorder="1" applyAlignment="1" applyProtection="1">
      <alignment horizontal="right" vertical="center"/>
    </xf>
    <xf numFmtId="166" fontId="6" fillId="0" borderId="21" xfId="0" applyNumberFormat="1" applyFont="1" applyBorder="1" applyAlignment="1" applyProtection="1">
      <alignment horizontal="right" vertical="center"/>
    </xf>
    <xf numFmtId="0" fontId="6" fillId="3" borderId="0" xfId="0" applyFont="1" applyFill="1" applyAlignment="1" applyProtection="1">
      <alignment horizontal="left" vertical="center"/>
    </xf>
    <xf numFmtId="0" fontId="6" fillId="3" borderId="0" xfId="0" applyFont="1" applyFill="1" applyAlignment="1" applyProtection="1">
      <alignment horizontal="left" vertical="top" wrapText="1"/>
    </xf>
    <xf numFmtId="0" fontId="6" fillId="3" borderId="0" xfId="0" applyFont="1" applyFill="1" applyAlignment="1" applyProtection="1">
      <alignment horizontal="center" vertical="center"/>
    </xf>
    <xf numFmtId="0" fontId="6" fillId="3" borderId="0" xfId="0" applyFont="1" applyFill="1" applyAlignment="1" applyProtection="1">
      <alignment horizontal="left" vertical="top"/>
    </xf>
    <xf numFmtId="9" fontId="7" fillId="0" borderId="23" xfId="0" applyNumberFormat="1" applyFont="1" applyBorder="1" applyAlignment="1" applyProtection="1">
      <alignment horizontal="right" vertical="center"/>
    </xf>
    <xf numFmtId="165" fontId="7" fillId="0" borderId="23" xfId="0" applyNumberFormat="1" applyFont="1" applyBorder="1" applyAlignment="1" applyProtection="1">
      <alignment vertical="center"/>
    </xf>
    <xf numFmtId="165" fontId="7" fillId="0" borderId="24" xfId="0" applyNumberFormat="1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vertical="center" wrapText="1"/>
    </xf>
    <xf numFmtId="0" fontId="7" fillId="0" borderId="17" xfId="0" applyFont="1" applyBorder="1" applyAlignment="1" applyProtection="1">
      <alignment horizontal="center" vertical="center"/>
    </xf>
    <xf numFmtId="9" fontId="7" fillId="0" borderId="17" xfId="0" applyNumberFormat="1" applyFont="1" applyBorder="1" applyAlignment="1" applyProtection="1">
      <alignment horizontal="right" vertical="center"/>
    </xf>
    <xf numFmtId="165" fontId="7" fillId="0" borderId="17" xfId="0" applyNumberFormat="1" applyFont="1" applyBorder="1" applyAlignment="1" applyProtection="1">
      <alignment vertical="center"/>
    </xf>
    <xf numFmtId="165" fontId="7" fillId="0" borderId="18" xfId="0" applyNumberFormat="1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 wrapText="1"/>
    </xf>
    <xf numFmtId="0" fontId="7" fillId="0" borderId="20" xfId="0" applyFont="1" applyBorder="1" applyAlignment="1" applyProtection="1">
      <alignment horizontal="center" vertical="center"/>
    </xf>
    <xf numFmtId="9" fontId="7" fillId="0" borderId="20" xfId="0" applyNumberFormat="1" applyFont="1" applyBorder="1" applyAlignment="1" applyProtection="1">
      <alignment horizontal="right" vertical="center"/>
    </xf>
    <xf numFmtId="165" fontId="7" fillId="0" borderId="20" xfId="0" applyNumberFormat="1" applyFont="1" applyBorder="1" applyAlignment="1" applyProtection="1">
      <alignment vertical="center"/>
    </xf>
    <xf numFmtId="165" fontId="7" fillId="0" borderId="21" xfId="0" applyNumberFormat="1" applyFont="1" applyBorder="1" applyAlignment="1" applyProtection="1">
      <alignment horizontal="center" vertical="center"/>
    </xf>
    <xf numFmtId="0" fontId="10" fillId="0" borderId="16" xfId="2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vertical="center" wrapText="1"/>
    </xf>
    <xf numFmtId="0" fontId="6" fillId="3" borderId="0" xfId="0" applyFont="1" applyFill="1" applyAlignment="1" applyProtection="1">
      <alignment horizontal="left" vertical="center" wrapText="1"/>
    </xf>
    <xf numFmtId="0" fontId="6" fillId="3" borderId="0" xfId="0" applyFont="1" applyFill="1" applyAlignment="1" applyProtection="1">
      <alignment horizontal="center" vertical="center" wrapText="1"/>
    </xf>
    <xf numFmtId="0" fontId="7" fillId="0" borderId="26" xfId="0" applyFont="1" applyBorder="1" applyAlignment="1" applyProtection="1">
      <alignment vertical="center" wrapText="1"/>
    </xf>
    <xf numFmtId="0" fontId="7" fillId="0" borderId="20" xfId="0" applyFont="1" applyBorder="1" applyAlignment="1" applyProtection="1">
      <alignment vertical="center" wrapText="1"/>
    </xf>
    <xf numFmtId="165" fontId="7" fillId="0" borderId="21" xfId="0" applyNumberFormat="1" applyFont="1" applyBorder="1" applyAlignment="1" applyProtection="1">
      <alignment vertical="center"/>
    </xf>
    <xf numFmtId="0" fontId="7" fillId="0" borderId="28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 vertical="center"/>
    </xf>
    <xf numFmtId="0" fontId="7" fillId="3" borderId="0" xfId="0" applyFont="1" applyFill="1" applyAlignment="1" applyProtection="1">
      <alignment vertical="center" wrapText="1"/>
    </xf>
    <xf numFmtId="165" fontId="7" fillId="3" borderId="0" xfId="0" applyNumberFormat="1" applyFont="1" applyFill="1" applyAlignment="1" applyProtection="1">
      <alignment horizontal="right" vertical="center"/>
    </xf>
    <xf numFmtId="10" fontId="7" fillId="3" borderId="0" xfId="0" applyNumberFormat="1" applyFont="1" applyFill="1" applyAlignment="1" applyProtection="1">
      <alignment horizontal="right" vertical="center"/>
    </xf>
    <xf numFmtId="165" fontId="7" fillId="3" borderId="0" xfId="0" applyNumberFormat="1" applyFont="1" applyFill="1" applyAlignment="1" applyProtection="1">
      <alignment vertical="center"/>
    </xf>
    <xf numFmtId="165" fontId="7" fillId="3" borderId="0" xfId="0" applyNumberFormat="1" applyFont="1" applyFill="1" applyAlignment="1" applyProtection="1">
      <alignment horizontal="center" vertical="center"/>
    </xf>
    <xf numFmtId="165" fontId="7" fillId="0" borderId="18" xfId="0" applyNumberFormat="1" applyFont="1" applyBorder="1" applyAlignment="1" applyProtection="1">
      <alignment vertical="center"/>
    </xf>
    <xf numFmtId="0" fontId="4" fillId="7" borderId="27" xfId="2" applyFont="1" applyFill="1" applyBorder="1" applyAlignment="1" applyProtection="1">
      <alignment vertical="top"/>
    </xf>
    <xf numFmtId="0" fontId="4" fillId="7" borderId="30" xfId="2" applyFont="1" applyFill="1" applyBorder="1" applyAlignment="1" applyProtection="1">
      <alignment vertical="top"/>
    </xf>
    <xf numFmtId="0" fontId="4" fillId="7" borderId="30" xfId="2" applyFont="1" applyFill="1" applyBorder="1" applyAlignment="1" applyProtection="1">
      <alignment horizontal="center" vertical="center"/>
    </xf>
    <xf numFmtId="0" fontId="4" fillId="7" borderId="31" xfId="2" applyFont="1" applyFill="1" applyBorder="1" applyAlignment="1" applyProtection="1">
      <alignment vertical="top"/>
    </xf>
    <xf numFmtId="0" fontId="5" fillId="8" borderId="8" xfId="2" applyFont="1" applyFill="1" applyBorder="1" applyAlignment="1" applyProtection="1">
      <alignment vertical="top"/>
    </xf>
    <xf numFmtId="0" fontId="11" fillId="8" borderId="0" xfId="0" applyFont="1" applyFill="1" applyProtection="1"/>
    <xf numFmtId="0" fontId="11" fillId="8" borderId="0" xfId="0" applyFont="1" applyFill="1" applyAlignment="1" applyProtection="1">
      <alignment horizontal="center" vertical="center"/>
    </xf>
    <xf numFmtId="0" fontId="4" fillId="8" borderId="0" xfId="2" applyFont="1" applyFill="1" applyProtection="1"/>
    <xf numFmtId="0" fontId="11" fillId="8" borderId="9" xfId="0" applyFont="1" applyFill="1" applyBorder="1" applyAlignment="1" applyProtection="1">
      <alignment horizontal="center"/>
    </xf>
    <xf numFmtId="165" fontId="7" fillId="0" borderId="29" xfId="0" applyNumberFormat="1" applyFont="1" applyBorder="1" applyAlignment="1" applyProtection="1">
      <alignment vertical="center"/>
    </xf>
    <xf numFmtId="0" fontId="7" fillId="0" borderId="33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vertical="center" wrapText="1"/>
    </xf>
    <xf numFmtId="0" fontId="7" fillId="0" borderId="34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horizontal="center" vertical="center"/>
    </xf>
    <xf numFmtId="0" fontId="4" fillId="5" borderId="32" xfId="2" applyFont="1" applyFill="1" applyBorder="1" applyAlignment="1" applyProtection="1">
      <alignment vertical="top"/>
    </xf>
    <xf numFmtId="0" fontId="4" fillId="5" borderId="35" xfId="2" applyFont="1" applyFill="1" applyBorder="1" applyAlignment="1" applyProtection="1">
      <alignment vertical="top"/>
    </xf>
    <xf numFmtId="0" fontId="4" fillId="5" borderId="29" xfId="2" applyFont="1" applyFill="1" applyBorder="1" applyAlignment="1" applyProtection="1">
      <alignment vertical="top"/>
    </xf>
    <xf numFmtId="10" fontId="7" fillId="9" borderId="36" xfId="0" applyNumberFormat="1" applyFont="1" applyFill="1" applyBorder="1" applyAlignment="1" applyProtection="1">
      <alignment horizontal="right" vertical="center"/>
    </xf>
    <xf numFmtId="0" fontId="5" fillId="4" borderId="0" xfId="0" applyFont="1" applyFill="1" applyAlignment="1" applyProtection="1">
      <alignment horizontal="left" vertical="center" wrapText="1"/>
    </xf>
    <xf numFmtId="0" fontId="10" fillId="4" borderId="0" xfId="0" applyFont="1" applyFill="1" applyAlignment="1" applyProtection="1">
      <alignment horizontal="left" vertical="top" wrapText="1"/>
    </xf>
    <xf numFmtId="166" fontId="10" fillId="4" borderId="0" xfId="0" applyNumberFormat="1" applyFont="1" applyFill="1" applyAlignment="1" applyProtection="1">
      <alignment horizontal="center" vertical="top" wrapText="1"/>
    </xf>
    <xf numFmtId="0" fontId="7" fillId="0" borderId="37" xfId="0" applyFont="1" applyBorder="1" applyAlignment="1" applyProtection="1">
      <alignment horizontal="center" vertical="center"/>
    </xf>
    <xf numFmtId="0" fontId="4" fillId="5" borderId="22" xfId="2" applyFont="1" applyFill="1" applyBorder="1" applyAlignment="1" applyProtection="1">
      <alignment vertical="top"/>
    </xf>
    <xf numFmtId="0" fontId="4" fillId="5" borderId="23" xfId="2" applyFont="1" applyFill="1" applyBorder="1" applyAlignment="1" applyProtection="1">
      <alignment horizontal="center" vertical="center"/>
    </xf>
    <xf numFmtId="0" fontId="4" fillId="5" borderId="23" xfId="2" applyFont="1" applyFill="1" applyBorder="1" applyAlignment="1" applyProtection="1">
      <alignment vertical="top"/>
    </xf>
    <xf numFmtId="9" fontId="5" fillId="6" borderId="23" xfId="1" applyFont="1" applyFill="1" applyBorder="1" applyAlignment="1" applyProtection="1">
      <alignment vertical="center"/>
      <protection locked="0"/>
    </xf>
    <xf numFmtId="0" fontId="4" fillId="5" borderId="24" xfId="2" applyFont="1" applyFill="1" applyBorder="1" applyAlignment="1" applyProtection="1">
      <alignment vertical="top"/>
    </xf>
    <xf numFmtId="0" fontId="7" fillId="0" borderId="16" xfId="0" applyFont="1" applyBorder="1" applyAlignment="1" applyProtection="1">
      <alignment vertical="center" wrapText="1"/>
    </xf>
    <xf numFmtId="0" fontId="10" fillId="0" borderId="19" xfId="0" applyFont="1" applyBorder="1" applyAlignment="1" applyProtection="1">
      <alignment vertical="center" wrapText="1"/>
    </xf>
    <xf numFmtId="0" fontId="10" fillId="0" borderId="19" xfId="2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wrapText="1"/>
    </xf>
    <xf numFmtId="0" fontId="10" fillId="0" borderId="17" xfId="0" applyFont="1" applyBorder="1" applyAlignment="1" applyProtection="1">
      <alignment wrapText="1"/>
    </xf>
  </cellXfs>
  <cellStyles count="3">
    <cellStyle name="Procent" xfId="1" builtinId="5"/>
    <cellStyle name="Standaard" xfId="0" builtinId="0"/>
    <cellStyle name="Standaard 2" xfId="2" xr:uid="{DF5E4E29-77CA-4A85-8320-EEDE9DA75E8C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1196023</xdr:colOff>
      <xdr:row>0</xdr:row>
      <xdr:rowOff>7620</xdr:rowOff>
    </xdr:from>
    <xdr:to>
      <xdr:col>9</xdr:col>
      <xdr:colOff>235059</xdr:colOff>
      <xdr:row>4</xdr:row>
      <xdr:rowOff>167640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218426-DFA9-FF58-CE3E-670267C2A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7023" y="7620"/>
          <a:ext cx="3016676" cy="1112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205423</xdr:colOff>
      <xdr:row>0</xdr:row>
      <xdr:rowOff>7620</xdr:rowOff>
    </xdr:from>
    <xdr:to>
      <xdr:col>7</xdr:col>
      <xdr:colOff>463659</xdr:colOff>
      <xdr:row>6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16BCDA1-817B-4F62-8EC8-350EBE44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2263" y="7620"/>
          <a:ext cx="3016676" cy="11125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M20"/>
  <sheetViews>
    <sheetView workbookViewId="0">
      <selection activeCell="B12" sqref="B12:C14"/>
    </sheetView>
  </sheetViews>
  <sheetFormatPr defaultColWidth="8.88671875" defaultRowHeight="12.6" x14ac:dyDescent="0.25"/>
  <cols>
    <col min="1" max="1" width="47.88671875" style="13" customWidth="1"/>
    <col min="2" max="2" width="17" style="13" customWidth="1"/>
    <col min="3" max="3" width="20.109375" style="13" customWidth="1"/>
    <col min="4" max="4" width="17.33203125" style="13" customWidth="1"/>
    <col min="5" max="5" width="18.33203125" style="13" customWidth="1"/>
    <col min="6" max="6" width="17.5546875" style="13" customWidth="1"/>
    <col min="7" max="7" width="22.6640625" style="13" customWidth="1"/>
    <col min="8" max="9" width="8.88671875" style="13"/>
    <col min="10" max="10" width="17.5546875" style="13" customWidth="1"/>
    <col min="11" max="11" width="51.88671875" style="13" customWidth="1"/>
    <col min="12" max="16384" width="8.88671875" style="13"/>
  </cols>
  <sheetData>
    <row r="1" spans="1:39" s="12" customFormat="1" ht="19.8" x14ac:dyDescent="0.25">
      <c r="A1" s="11" t="s">
        <v>9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12" customFormat="1" ht="14.4" customHeight="1" x14ac:dyDescent="0.25">
      <c r="A2" s="14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39" s="12" customFormat="1" ht="14.4" customHeight="1" thickBot="1" x14ac:dyDescent="0.3"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9" s="12" customFormat="1" ht="26.4" customHeight="1" thickBot="1" x14ac:dyDescent="0.3">
      <c r="A4" s="15" t="s">
        <v>6</v>
      </c>
      <c r="B4" s="16"/>
      <c r="C4" s="17" t="s">
        <v>7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9" s="12" customFormat="1" ht="24" customHeight="1" thickBot="1" x14ac:dyDescent="0.3">
      <c r="A5" s="18" t="s">
        <v>8</v>
      </c>
      <c r="B5" s="19"/>
      <c r="C5" s="20">
        <f>'Nieuw circulair meubilair'!G84</f>
        <v>0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9" s="12" customFormat="1" ht="14.4" customHeight="1" x14ac:dyDescent="0.25"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9" s="12" customFormat="1" ht="14.4" customHeight="1" thickBot="1" x14ac:dyDescent="0.3">
      <c r="A7" s="14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14.4" thickBot="1" x14ac:dyDescent="0.3">
      <c r="A8" s="21" t="s">
        <v>0</v>
      </c>
      <c r="B8" s="22"/>
      <c r="C8" s="22"/>
      <c r="D8" s="22"/>
      <c r="E8" s="22"/>
      <c r="F8" s="23"/>
    </row>
    <row r="9" spans="1:39" ht="13.8" x14ac:dyDescent="0.25">
      <c r="A9" s="24"/>
      <c r="B9" s="25"/>
      <c r="C9" s="26"/>
      <c r="D9" s="24"/>
      <c r="E9" s="27"/>
      <c r="F9" s="28"/>
    </row>
    <row r="10" spans="1:39" ht="27.6" x14ac:dyDescent="0.25">
      <c r="A10" s="29" t="s">
        <v>1</v>
      </c>
      <c r="B10" s="30"/>
      <c r="C10" s="31"/>
      <c r="D10" s="29" t="s">
        <v>2</v>
      </c>
      <c r="E10" s="32"/>
      <c r="F10" s="33"/>
    </row>
    <row r="11" spans="1:39" ht="14.4" thickBot="1" x14ac:dyDescent="0.3">
      <c r="A11" s="34"/>
      <c r="B11" s="35"/>
      <c r="C11" s="36"/>
      <c r="D11" s="34"/>
      <c r="E11" s="37"/>
      <c r="F11" s="38"/>
    </row>
    <row r="12" spans="1:39" ht="13.8" x14ac:dyDescent="0.25">
      <c r="A12" s="29"/>
      <c r="B12" s="25"/>
      <c r="C12" s="26"/>
      <c r="D12" s="24"/>
      <c r="E12" s="27"/>
      <c r="F12" s="28"/>
    </row>
    <row r="13" spans="1:39" ht="27.6" x14ac:dyDescent="0.25">
      <c r="A13" s="29" t="s">
        <v>3</v>
      </c>
      <c r="B13" s="30"/>
      <c r="C13" s="31"/>
      <c r="D13" s="29" t="s">
        <v>4</v>
      </c>
      <c r="E13" s="32"/>
      <c r="F13" s="33"/>
    </row>
    <row r="14" spans="1:39" ht="14.4" thickBot="1" x14ac:dyDescent="0.3">
      <c r="A14" s="34"/>
      <c r="B14" s="35"/>
      <c r="C14" s="36"/>
      <c r="D14" s="34"/>
      <c r="E14" s="37"/>
      <c r="F14" s="38"/>
    </row>
    <row r="15" spans="1:39" ht="13.8" x14ac:dyDescent="0.25">
      <c r="A15" s="29"/>
      <c r="B15" s="25"/>
      <c r="C15" s="39"/>
      <c r="D15" s="39"/>
      <c r="E15" s="39"/>
      <c r="F15" s="26"/>
    </row>
    <row r="16" spans="1:39" ht="13.8" x14ac:dyDescent="0.25">
      <c r="A16" s="29" t="s">
        <v>5</v>
      </c>
      <c r="B16" s="30"/>
      <c r="C16" s="40"/>
      <c r="D16" s="40"/>
      <c r="E16" s="40"/>
      <c r="F16" s="31"/>
    </row>
    <row r="17" spans="1:39" ht="13.8" x14ac:dyDescent="0.25">
      <c r="A17" s="29"/>
      <c r="B17" s="30"/>
      <c r="C17" s="40"/>
      <c r="D17" s="40"/>
      <c r="E17" s="40"/>
      <c r="F17" s="31"/>
    </row>
    <row r="18" spans="1:39" ht="14.4" thickBot="1" x14ac:dyDescent="0.3">
      <c r="A18" s="34"/>
      <c r="B18" s="35"/>
      <c r="C18" s="41"/>
      <c r="D18" s="41"/>
      <c r="E18" s="41"/>
      <c r="F18" s="36"/>
    </row>
    <row r="19" spans="1:39" s="12" customFormat="1" ht="14.4" customHeight="1" x14ac:dyDescent="0.25">
      <c r="A19" s="14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s="12" customFormat="1" ht="14.4" customHeight="1" x14ac:dyDescent="0.25">
      <c r="A20" s="14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</sheetData>
  <sheetProtection algorithmName="SHA-512" hashValue="AFCSkBIKZoRWuKHmnhldqDTbSOPSd70wSyAc+2FSYyM8X2zSNVifzxLwIpooJ+RSkFQQE6HebFmPG5Df78HbgA==" saltValue="FZ/gw0ErMM5P+JDWcGmwbg==" spinCount="100000" sheet="1" objects="1" scenarios="1"/>
  <mergeCells count="6">
    <mergeCell ref="A5:B5"/>
    <mergeCell ref="B15:F18"/>
    <mergeCell ref="B9:C11"/>
    <mergeCell ref="E9:F11"/>
    <mergeCell ref="B12:C14"/>
    <mergeCell ref="E12:F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7094-24B2-4612-B559-1AFFFAA295A5}">
  <dimension ref="A1:AM84"/>
  <sheetViews>
    <sheetView tabSelected="1" zoomScaleNormal="100" workbookViewId="0">
      <selection activeCell="D86" sqref="D86"/>
    </sheetView>
  </sheetViews>
  <sheetFormatPr defaultColWidth="8.88671875" defaultRowHeight="13.2" x14ac:dyDescent="0.25"/>
  <cols>
    <col min="1" max="1" width="14.6640625" style="46" customWidth="1"/>
    <col min="2" max="2" width="53.6640625" style="46" customWidth="1"/>
    <col min="3" max="3" width="16.109375" style="46" customWidth="1"/>
    <col min="4" max="4" width="17.33203125" style="46" customWidth="1"/>
    <col min="5" max="5" width="29.5546875" style="46" customWidth="1"/>
    <col min="6" max="6" width="17.5546875" style="46" customWidth="1"/>
    <col min="7" max="7" width="22.6640625" style="46" customWidth="1"/>
    <col min="8" max="8" width="25" style="46" customWidth="1"/>
    <col min="9" max="9" width="8.88671875" style="46"/>
    <col min="10" max="10" width="17.5546875" style="46" customWidth="1"/>
    <col min="11" max="11" width="51.88671875" style="46" customWidth="1"/>
    <col min="12" max="16384" width="8.88671875" style="46"/>
  </cols>
  <sheetData>
    <row r="1" spans="1:39" s="42" customFormat="1" ht="19.8" x14ac:dyDescent="0.25">
      <c r="A1" s="11" t="s">
        <v>9</v>
      </c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</row>
    <row r="2" spans="1:39" s="45" customFormat="1" ht="14.4" thickBot="1" x14ac:dyDescent="0.3">
      <c r="A2" s="44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39" s="45" customFormat="1" x14ac:dyDescent="0.25">
      <c r="A3" s="47" t="s">
        <v>120</v>
      </c>
      <c r="B3" s="48"/>
      <c r="C3" s="49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</row>
    <row r="4" spans="1:39" s="45" customFormat="1" x14ac:dyDescent="0.25">
      <c r="A4" s="50" t="s">
        <v>121</v>
      </c>
      <c r="C4" s="51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39" s="45" customFormat="1" x14ac:dyDescent="0.25">
      <c r="A5" s="50" t="s">
        <v>122</v>
      </c>
      <c r="C5" s="51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</row>
    <row r="6" spans="1:39" s="45" customFormat="1" ht="13.8" thickBot="1" x14ac:dyDescent="0.3">
      <c r="A6" s="52" t="s">
        <v>123</v>
      </c>
      <c r="B6" s="53"/>
      <c r="C6" s="54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</row>
    <row r="7" spans="1:39" s="45" customFormat="1" ht="14.4" thickBot="1" x14ac:dyDescent="0.3">
      <c r="A7" s="44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</row>
    <row r="8" spans="1:39" s="45" customFormat="1" ht="25.8" thickBot="1" x14ac:dyDescent="0.3">
      <c r="A8" s="55" t="s">
        <v>10</v>
      </c>
      <c r="B8" s="56" t="s">
        <v>11</v>
      </c>
      <c r="C8" s="57" t="s">
        <v>12</v>
      </c>
      <c r="D8" s="55" t="s">
        <v>13</v>
      </c>
      <c r="E8" s="55" t="s">
        <v>14</v>
      </c>
      <c r="F8" s="55" t="s">
        <v>15</v>
      </c>
      <c r="G8" s="58" t="s">
        <v>16</v>
      </c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</row>
    <row r="9" spans="1:39" ht="13.8" thickBot="1" x14ac:dyDescent="0.3">
      <c r="A9" s="59" t="s">
        <v>17</v>
      </c>
      <c r="B9" s="60"/>
      <c r="C9" s="61"/>
      <c r="D9" s="60"/>
      <c r="E9" s="1">
        <v>0</v>
      </c>
      <c r="F9" s="60"/>
      <c r="G9" s="62"/>
    </row>
    <row r="10" spans="1:39" ht="37.799999999999997" x14ac:dyDescent="0.25">
      <c r="A10" s="63" t="s">
        <v>18</v>
      </c>
      <c r="B10" s="64" t="s">
        <v>124</v>
      </c>
      <c r="C10" s="65">
        <v>20</v>
      </c>
      <c r="D10" s="7">
        <v>0</v>
      </c>
      <c r="E10" s="10">
        <f>$E$9</f>
        <v>0</v>
      </c>
      <c r="F10" s="66">
        <f>D10*(1-E10)</f>
        <v>0</v>
      </c>
      <c r="G10" s="67">
        <f>C10*F10</f>
        <v>0</v>
      </c>
    </row>
    <row r="11" spans="1:39" ht="37.799999999999997" x14ac:dyDescent="0.25">
      <c r="A11" s="68" t="s">
        <v>19</v>
      </c>
      <c r="B11" s="69" t="s">
        <v>125</v>
      </c>
      <c r="C11" s="70">
        <v>20</v>
      </c>
      <c r="D11" s="2">
        <v>0</v>
      </c>
      <c r="E11" s="3">
        <f t="shared" ref="E11:E17" si="0">$E$9</f>
        <v>0</v>
      </c>
      <c r="F11" s="71">
        <f>D11*(1-E11)</f>
        <v>0</v>
      </c>
      <c r="G11" s="72">
        <f>C11*F11</f>
        <v>0</v>
      </c>
    </row>
    <row r="12" spans="1:39" ht="37.799999999999997" x14ac:dyDescent="0.25">
      <c r="A12" s="68" t="s">
        <v>20</v>
      </c>
      <c r="B12" s="69" t="s">
        <v>126</v>
      </c>
      <c r="C12" s="70">
        <v>10</v>
      </c>
      <c r="D12" s="2">
        <v>0</v>
      </c>
      <c r="E12" s="3">
        <f t="shared" si="0"/>
        <v>0</v>
      </c>
      <c r="F12" s="71">
        <f t="shared" ref="F12:F17" si="1">D12*(1-E12)</f>
        <v>0</v>
      </c>
      <c r="G12" s="72">
        <f t="shared" ref="G12:G17" si="2">C12*F12</f>
        <v>0</v>
      </c>
    </row>
    <row r="13" spans="1:39" ht="37.799999999999997" x14ac:dyDescent="0.25">
      <c r="A13" s="70" t="s">
        <v>21</v>
      </c>
      <c r="B13" s="69" t="s">
        <v>127</v>
      </c>
      <c r="C13" s="70">
        <v>10</v>
      </c>
      <c r="D13" s="2">
        <v>0</v>
      </c>
      <c r="E13" s="3">
        <f t="shared" si="0"/>
        <v>0</v>
      </c>
      <c r="F13" s="71">
        <f t="shared" si="1"/>
        <v>0</v>
      </c>
      <c r="G13" s="71">
        <f t="shared" si="2"/>
        <v>0</v>
      </c>
    </row>
    <row r="14" spans="1:39" ht="25.2" x14ac:dyDescent="0.25">
      <c r="A14" s="68" t="s">
        <v>22</v>
      </c>
      <c r="B14" s="73" t="s">
        <v>128</v>
      </c>
      <c r="C14" s="70">
        <v>25</v>
      </c>
      <c r="D14" s="2">
        <v>0</v>
      </c>
      <c r="E14" s="3">
        <f t="shared" si="0"/>
        <v>0</v>
      </c>
      <c r="F14" s="71">
        <f t="shared" si="1"/>
        <v>0</v>
      </c>
      <c r="G14" s="72">
        <f t="shared" si="2"/>
        <v>0</v>
      </c>
    </row>
    <row r="15" spans="1:39" ht="25.2" x14ac:dyDescent="0.25">
      <c r="A15" s="68" t="s">
        <v>23</v>
      </c>
      <c r="B15" s="74" t="s">
        <v>24</v>
      </c>
      <c r="C15" s="70">
        <v>40</v>
      </c>
      <c r="D15" s="2">
        <v>0</v>
      </c>
      <c r="E15" s="3">
        <f t="shared" si="0"/>
        <v>0</v>
      </c>
      <c r="F15" s="71">
        <f t="shared" si="1"/>
        <v>0</v>
      </c>
      <c r="G15" s="72">
        <f t="shared" si="2"/>
        <v>0</v>
      </c>
    </row>
    <row r="16" spans="1:39" x14ac:dyDescent="0.25">
      <c r="A16" s="68" t="s">
        <v>25</v>
      </c>
      <c r="B16" s="74" t="s">
        <v>26</v>
      </c>
      <c r="C16" s="70">
        <v>40</v>
      </c>
      <c r="D16" s="2">
        <v>0</v>
      </c>
      <c r="E16" s="3">
        <f t="shared" si="0"/>
        <v>0</v>
      </c>
      <c r="F16" s="71">
        <f t="shared" si="1"/>
        <v>0</v>
      </c>
      <c r="G16" s="72">
        <f t="shared" si="2"/>
        <v>0</v>
      </c>
    </row>
    <row r="17" spans="1:7" ht="25.8" thickBot="1" x14ac:dyDescent="0.3">
      <c r="A17" s="75" t="s">
        <v>27</v>
      </c>
      <c r="B17" s="76" t="s">
        <v>28</v>
      </c>
      <c r="C17" s="77">
        <v>5</v>
      </c>
      <c r="D17" s="4">
        <v>0</v>
      </c>
      <c r="E17" s="5">
        <f t="shared" si="0"/>
        <v>0</v>
      </c>
      <c r="F17" s="78">
        <f t="shared" si="1"/>
        <v>0</v>
      </c>
      <c r="G17" s="79">
        <f t="shared" si="2"/>
        <v>0</v>
      </c>
    </row>
    <row r="18" spans="1:7" ht="13.8" thickBot="1" x14ac:dyDescent="0.3">
      <c r="A18" s="80"/>
      <c r="B18" s="81"/>
      <c r="C18" s="82"/>
      <c r="D18" s="83"/>
      <c r="E18" s="83"/>
      <c r="F18" s="83"/>
      <c r="G18" s="83"/>
    </row>
    <row r="19" spans="1:7" ht="13.8" thickBot="1" x14ac:dyDescent="0.3">
      <c r="A19" s="59" t="s">
        <v>29</v>
      </c>
      <c r="B19" s="138"/>
      <c r="C19" s="139"/>
      <c r="D19" s="140"/>
      <c r="E19" s="141">
        <v>0</v>
      </c>
      <c r="F19" s="140"/>
      <c r="G19" s="142"/>
    </row>
    <row r="20" spans="1:7" ht="25.2" x14ac:dyDescent="0.25">
      <c r="A20" s="125" t="s">
        <v>30</v>
      </c>
      <c r="B20" s="143" t="s">
        <v>31</v>
      </c>
      <c r="C20" s="89">
        <v>25</v>
      </c>
      <c r="D20" s="2">
        <v>0</v>
      </c>
      <c r="E20" s="90">
        <f>$E$19</f>
        <v>0</v>
      </c>
      <c r="F20" s="91">
        <f t="shared" ref="F20:F23" si="3">D20*(1-E20)</f>
        <v>0</v>
      </c>
      <c r="G20" s="92">
        <f t="shared" ref="G20:G23" si="4">C20*F20</f>
        <v>0</v>
      </c>
    </row>
    <row r="21" spans="1:7" ht="25.2" x14ac:dyDescent="0.25">
      <c r="A21" s="106" t="s">
        <v>32</v>
      </c>
      <c r="B21" s="143" t="s">
        <v>33</v>
      </c>
      <c r="C21" s="89">
        <v>25</v>
      </c>
      <c r="D21" s="2">
        <v>0</v>
      </c>
      <c r="E21" s="90">
        <f t="shared" ref="E21:E23" si="5">$E$19</f>
        <v>0</v>
      </c>
      <c r="F21" s="91">
        <f t="shared" si="3"/>
        <v>0</v>
      </c>
      <c r="G21" s="92">
        <f t="shared" si="4"/>
        <v>0</v>
      </c>
    </row>
    <row r="22" spans="1:7" ht="37.799999999999997" x14ac:dyDescent="0.25">
      <c r="A22" s="106" t="s">
        <v>34</v>
      </c>
      <c r="B22" s="143" t="s">
        <v>113</v>
      </c>
      <c r="C22" s="89">
        <v>25</v>
      </c>
      <c r="D22" s="2">
        <v>0</v>
      </c>
      <c r="E22" s="90">
        <f t="shared" si="5"/>
        <v>0</v>
      </c>
      <c r="F22" s="91">
        <f t="shared" si="3"/>
        <v>0</v>
      </c>
      <c r="G22" s="92">
        <f t="shared" si="4"/>
        <v>0</v>
      </c>
    </row>
    <row r="23" spans="1:7" ht="25.8" thickBot="1" x14ac:dyDescent="0.3">
      <c r="A23" s="137" t="s">
        <v>35</v>
      </c>
      <c r="B23" s="144" t="s">
        <v>129</v>
      </c>
      <c r="C23" s="95">
        <v>20</v>
      </c>
      <c r="D23" s="4">
        <v>0</v>
      </c>
      <c r="E23" s="96">
        <f t="shared" si="5"/>
        <v>0</v>
      </c>
      <c r="F23" s="97">
        <f t="shared" si="3"/>
        <v>0</v>
      </c>
      <c r="G23" s="98">
        <f t="shared" si="4"/>
        <v>0</v>
      </c>
    </row>
    <row r="24" spans="1:7" ht="13.8" thickBot="1" x14ac:dyDescent="0.3">
      <c r="A24" s="80"/>
      <c r="B24" s="81"/>
      <c r="C24" s="82"/>
      <c r="D24" s="83"/>
      <c r="E24" s="83"/>
      <c r="F24" s="83"/>
      <c r="G24" s="83"/>
    </row>
    <row r="25" spans="1:7" x14ac:dyDescent="0.25">
      <c r="A25" s="138" t="s">
        <v>36</v>
      </c>
      <c r="B25" s="140"/>
      <c r="C25" s="139"/>
      <c r="D25" s="140"/>
      <c r="E25" s="141">
        <v>0</v>
      </c>
      <c r="F25" s="140"/>
      <c r="G25" s="142"/>
    </row>
    <row r="26" spans="1:7" x14ac:dyDescent="0.25">
      <c r="A26" s="99" t="s">
        <v>37</v>
      </c>
      <c r="B26" s="88" t="s">
        <v>38</v>
      </c>
      <c r="C26" s="89">
        <v>5</v>
      </c>
      <c r="D26" s="2">
        <v>0</v>
      </c>
      <c r="E26" s="90">
        <f>$E$25</f>
        <v>0</v>
      </c>
      <c r="F26" s="91">
        <f>D26*(1-E26)</f>
        <v>0</v>
      </c>
      <c r="G26" s="92">
        <f t="shared" ref="G26:G35" si="6">C26*F26</f>
        <v>0</v>
      </c>
    </row>
    <row r="27" spans="1:7" x14ac:dyDescent="0.25">
      <c r="A27" s="99" t="s">
        <v>39</v>
      </c>
      <c r="B27" s="100" t="s">
        <v>40</v>
      </c>
      <c r="C27" s="89">
        <v>5</v>
      </c>
      <c r="D27" s="2">
        <v>0</v>
      </c>
      <c r="E27" s="90">
        <f>$E$25</f>
        <v>0</v>
      </c>
      <c r="F27" s="91">
        <f t="shared" ref="F27:F35" si="7">D27*(1-E27)</f>
        <v>0</v>
      </c>
      <c r="G27" s="92">
        <f t="shared" si="6"/>
        <v>0</v>
      </c>
    </row>
    <row r="28" spans="1:7" x14ac:dyDescent="0.25">
      <c r="A28" s="99" t="s">
        <v>41</v>
      </c>
      <c r="B28" s="88" t="s">
        <v>42</v>
      </c>
      <c r="C28" s="89">
        <v>50</v>
      </c>
      <c r="D28" s="2">
        <v>0</v>
      </c>
      <c r="E28" s="90">
        <f t="shared" ref="E27:E35" si="8">$E$25</f>
        <v>0</v>
      </c>
      <c r="F28" s="91">
        <f t="shared" si="7"/>
        <v>0</v>
      </c>
      <c r="G28" s="92">
        <f t="shared" si="6"/>
        <v>0</v>
      </c>
    </row>
    <row r="29" spans="1:7" x14ac:dyDescent="0.25">
      <c r="A29" s="99" t="s">
        <v>43</v>
      </c>
      <c r="B29" s="100" t="s">
        <v>44</v>
      </c>
      <c r="C29" s="89">
        <v>50</v>
      </c>
      <c r="D29" s="2">
        <v>0</v>
      </c>
      <c r="E29" s="90">
        <f t="shared" si="8"/>
        <v>0</v>
      </c>
      <c r="F29" s="91">
        <f t="shared" si="7"/>
        <v>0</v>
      </c>
      <c r="G29" s="92">
        <f t="shared" si="6"/>
        <v>0</v>
      </c>
    </row>
    <row r="30" spans="1:7" x14ac:dyDescent="0.25">
      <c r="A30" s="99" t="s">
        <v>45</v>
      </c>
      <c r="B30" s="88" t="s">
        <v>46</v>
      </c>
      <c r="C30" s="89">
        <v>5</v>
      </c>
      <c r="D30" s="2">
        <v>0</v>
      </c>
      <c r="E30" s="90">
        <f t="shared" si="8"/>
        <v>0</v>
      </c>
      <c r="F30" s="91">
        <f t="shared" si="7"/>
        <v>0</v>
      </c>
      <c r="G30" s="92">
        <f t="shared" si="6"/>
        <v>0</v>
      </c>
    </row>
    <row r="31" spans="1:7" x14ac:dyDescent="0.25">
      <c r="A31" s="99" t="s">
        <v>47</v>
      </c>
      <c r="B31" s="100" t="s">
        <v>48</v>
      </c>
      <c r="C31" s="89">
        <v>5</v>
      </c>
      <c r="D31" s="2">
        <v>0</v>
      </c>
      <c r="E31" s="90">
        <f t="shared" si="8"/>
        <v>0</v>
      </c>
      <c r="F31" s="91">
        <f t="shared" si="7"/>
        <v>0</v>
      </c>
      <c r="G31" s="92">
        <f t="shared" si="6"/>
        <v>0</v>
      </c>
    </row>
    <row r="32" spans="1:7" x14ac:dyDescent="0.25">
      <c r="A32" s="99" t="s">
        <v>49</v>
      </c>
      <c r="B32" s="88" t="s">
        <v>50</v>
      </c>
      <c r="C32" s="89">
        <v>5</v>
      </c>
      <c r="D32" s="2">
        <v>0</v>
      </c>
      <c r="E32" s="90">
        <f t="shared" si="8"/>
        <v>0</v>
      </c>
      <c r="F32" s="91">
        <f t="shared" si="7"/>
        <v>0</v>
      </c>
      <c r="G32" s="92">
        <f t="shared" si="6"/>
        <v>0</v>
      </c>
    </row>
    <row r="33" spans="1:7" x14ac:dyDescent="0.25">
      <c r="A33" s="99" t="s">
        <v>51</v>
      </c>
      <c r="B33" s="100" t="s">
        <v>52</v>
      </c>
      <c r="C33" s="89">
        <v>5</v>
      </c>
      <c r="D33" s="2">
        <v>0</v>
      </c>
      <c r="E33" s="90">
        <f t="shared" si="8"/>
        <v>0</v>
      </c>
      <c r="F33" s="91">
        <f t="shared" si="7"/>
        <v>0</v>
      </c>
      <c r="G33" s="92">
        <f t="shared" si="6"/>
        <v>0</v>
      </c>
    </row>
    <row r="34" spans="1:7" ht="25.2" x14ac:dyDescent="0.25">
      <c r="A34" s="99" t="s">
        <v>53</v>
      </c>
      <c r="B34" s="100" t="s">
        <v>130</v>
      </c>
      <c r="C34" s="89">
        <v>20</v>
      </c>
      <c r="D34" s="2">
        <v>0</v>
      </c>
      <c r="E34" s="90">
        <f t="shared" si="8"/>
        <v>0</v>
      </c>
      <c r="F34" s="91">
        <f t="shared" si="7"/>
        <v>0</v>
      </c>
      <c r="G34" s="92">
        <f t="shared" si="6"/>
        <v>0</v>
      </c>
    </row>
    <row r="35" spans="1:7" ht="25.8" thickBot="1" x14ac:dyDescent="0.3">
      <c r="A35" s="145" t="s">
        <v>54</v>
      </c>
      <c r="B35" s="94" t="s">
        <v>131</v>
      </c>
      <c r="C35" s="95">
        <v>20</v>
      </c>
      <c r="D35" s="4">
        <v>0</v>
      </c>
      <c r="E35" s="96">
        <f t="shared" si="8"/>
        <v>0</v>
      </c>
      <c r="F35" s="97">
        <f t="shared" si="7"/>
        <v>0</v>
      </c>
      <c r="G35" s="98">
        <f t="shared" si="6"/>
        <v>0</v>
      </c>
    </row>
    <row r="36" spans="1:7" ht="13.8" thickBot="1" x14ac:dyDescent="0.3">
      <c r="A36" s="101"/>
      <c r="B36" s="81"/>
      <c r="C36" s="102"/>
      <c r="D36" s="81"/>
      <c r="E36" s="81"/>
      <c r="F36" s="81"/>
      <c r="G36" s="81"/>
    </row>
    <row r="37" spans="1:7" x14ac:dyDescent="0.25">
      <c r="A37" s="138" t="s">
        <v>55</v>
      </c>
      <c r="B37" s="140"/>
      <c r="C37" s="139"/>
      <c r="D37" s="140"/>
      <c r="E37" s="141">
        <v>0</v>
      </c>
      <c r="F37" s="140"/>
      <c r="G37" s="142"/>
    </row>
    <row r="38" spans="1:7" ht="25.2" x14ac:dyDescent="0.2">
      <c r="A38" s="99" t="s">
        <v>56</v>
      </c>
      <c r="B38" s="146" t="s">
        <v>114</v>
      </c>
      <c r="C38" s="89">
        <v>5</v>
      </c>
      <c r="D38" s="2">
        <v>0</v>
      </c>
      <c r="E38" s="90">
        <f>$E$37</f>
        <v>0</v>
      </c>
      <c r="F38" s="91">
        <f>D38*(1-E38)</f>
        <v>0</v>
      </c>
      <c r="G38" s="114">
        <f t="shared" ref="G38:G53" si="9">C38*F38</f>
        <v>0</v>
      </c>
    </row>
    <row r="39" spans="1:7" ht="25.2" x14ac:dyDescent="0.25">
      <c r="A39" s="87" t="s">
        <v>57</v>
      </c>
      <c r="B39" s="100" t="s">
        <v>132</v>
      </c>
      <c r="C39" s="89">
        <v>5</v>
      </c>
      <c r="D39" s="2">
        <v>0</v>
      </c>
      <c r="E39" s="90">
        <f t="shared" ref="E39:E53" si="10">$E$37</f>
        <v>0</v>
      </c>
      <c r="F39" s="91">
        <f t="shared" ref="F39:F53" si="11">D39*(1-E39)</f>
        <v>0</v>
      </c>
      <c r="G39" s="114">
        <f t="shared" si="9"/>
        <v>0</v>
      </c>
    </row>
    <row r="40" spans="1:7" ht="25.2" x14ac:dyDescent="0.2">
      <c r="A40" s="87" t="s">
        <v>58</v>
      </c>
      <c r="B40" s="147" t="s">
        <v>133</v>
      </c>
      <c r="C40" s="89">
        <v>5</v>
      </c>
      <c r="D40" s="2">
        <v>0</v>
      </c>
      <c r="E40" s="90">
        <f t="shared" si="10"/>
        <v>0</v>
      </c>
      <c r="F40" s="91">
        <f t="shared" si="11"/>
        <v>0</v>
      </c>
      <c r="G40" s="114">
        <f t="shared" si="9"/>
        <v>0</v>
      </c>
    </row>
    <row r="41" spans="1:7" ht="25.2" x14ac:dyDescent="0.25">
      <c r="A41" s="87" t="s">
        <v>59</v>
      </c>
      <c r="B41" s="100" t="s">
        <v>134</v>
      </c>
      <c r="C41" s="89">
        <v>5</v>
      </c>
      <c r="D41" s="2">
        <v>0</v>
      </c>
      <c r="E41" s="90">
        <f t="shared" si="10"/>
        <v>0</v>
      </c>
      <c r="F41" s="91">
        <f t="shared" si="11"/>
        <v>0</v>
      </c>
      <c r="G41" s="114">
        <f t="shared" si="9"/>
        <v>0</v>
      </c>
    </row>
    <row r="42" spans="1:7" ht="25.2" x14ac:dyDescent="0.25">
      <c r="A42" s="87" t="s">
        <v>60</v>
      </c>
      <c r="B42" s="100" t="s">
        <v>135</v>
      </c>
      <c r="C42" s="89">
        <v>5</v>
      </c>
      <c r="D42" s="2">
        <v>0</v>
      </c>
      <c r="E42" s="90">
        <f t="shared" si="10"/>
        <v>0</v>
      </c>
      <c r="F42" s="91">
        <f t="shared" si="11"/>
        <v>0</v>
      </c>
      <c r="G42" s="114">
        <f t="shared" si="9"/>
        <v>0</v>
      </c>
    </row>
    <row r="43" spans="1:7" ht="25.2" x14ac:dyDescent="0.25">
      <c r="A43" s="87" t="s">
        <v>61</v>
      </c>
      <c r="B43" s="100" t="s">
        <v>136</v>
      </c>
      <c r="C43" s="89">
        <v>5</v>
      </c>
      <c r="D43" s="2">
        <v>0</v>
      </c>
      <c r="E43" s="90">
        <f t="shared" si="10"/>
        <v>0</v>
      </c>
      <c r="F43" s="91">
        <f t="shared" si="11"/>
        <v>0</v>
      </c>
      <c r="G43" s="114">
        <f t="shared" si="9"/>
        <v>0</v>
      </c>
    </row>
    <row r="44" spans="1:7" ht="25.2" x14ac:dyDescent="0.25">
      <c r="A44" s="87" t="s">
        <v>62</v>
      </c>
      <c r="B44" s="100" t="s">
        <v>137</v>
      </c>
      <c r="C44" s="89">
        <v>5</v>
      </c>
      <c r="D44" s="2">
        <v>0</v>
      </c>
      <c r="E44" s="90">
        <f t="shared" si="10"/>
        <v>0</v>
      </c>
      <c r="F44" s="91">
        <f t="shared" si="11"/>
        <v>0</v>
      </c>
      <c r="G44" s="114">
        <f t="shared" si="9"/>
        <v>0</v>
      </c>
    </row>
    <row r="45" spans="1:7" ht="25.2" x14ac:dyDescent="0.25">
      <c r="A45" s="87" t="s">
        <v>63</v>
      </c>
      <c r="B45" s="100" t="s">
        <v>138</v>
      </c>
      <c r="C45" s="89">
        <v>5</v>
      </c>
      <c r="D45" s="2">
        <v>0</v>
      </c>
      <c r="E45" s="90">
        <f t="shared" si="10"/>
        <v>0</v>
      </c>
      <c r="F45" s="91">
        <f t="shared" si="11"/>
        <v>0</v>
      </c>
      <c r="G45" s="114">
        <f t="shared" si="9"/>
        <v>0</v>
      </c>
    </row>
    <row r="46" spans="1:7" ht="25.2" x14ac:dyDescent="0.25">
      <c r="A46" s="87" t="s">
        <v>64</v>
      </c>
      <c r="B46" s="100" t="s">
        <v>65</v>
      </c>
      <c r="C46" s="89">
        <v>2</v>
      </c>
      <c r="D46" s="2">
        <v>0</v>
      </c>
      <c r="E46" s="90">
        <f t="shared" si="10"/>
        <v>0</v>
      </c>
      <c r="F46" s="91">
        <f t="shared" si="11"/>
        <v>0</v>
      </c>
      <c r="G46" s="114">
        <f t="shared" si="9"/>
        <v>0</v>
      </c>
    </row>
    <row r="47" spans="1:7" ht="25.2" x14ac:dyDescent="0.25">
      <c r="A47" s="87" t="s">
        <v>66</v>
      </c>
      <c r="B47" s="88" t="s">
        <v>67</v>
      </c>
      <c r="C47" s="89">
        <v>2</v>
      </c>
      <c r="D47" s="2">
        <v>0</v>
      </c>
      <c r="E47" s="90">
        <f t="shared" si="10"/>
        <v>0</v>
      </c>
      <c r="F47" s="91">
        <f t="shared" si="11"/>
        <v>0</v>
      </c>
      <c r="G47" s="114">
        <f t="shared" si="9"/>
        <v>0</v>
      </c>
    </row>
    <row r="48" spans="1:7" ht="25.2" x14ac:dyDescent="0.25">
      <c r="A48" s="87" t="s">
        <v>68</v>
      </c>
      <c r="B48" s="88" t="s">
        <v>69</v>
      </c>
      <c r="C48" s="89">
        <v>2</v>
      </c>
      <c r="D48" s="2">
        <v>0</v>
      </c>
      <c r="E48" s="90">
        <f t="shared" si="10"/>
        <v>0</v>
      </c>
      <c r="F48" s="91">
        <f t="shared" si="11"/>
        <v>0</v>
      </c>
      <c r="G48" s="114">
        <f t="shared" si="9"/>
        <v>0</v>
      </c>
    </row>
    <row r="49" spans="1:7" ht="25.2" x14ac:dyDescent="0.25">
      <c r="A49" s="87" t="s">
        <v>70</v>
      </c>
      <c r="B49" s="88" t="s">
        <v>71</v>
      </c>
      <c r="C49" s="89">
        <v>2</v>
      </c>
      <c r="D49" s="2">
        <v>0</v>
      </c>
      <c r="E49" s="90">
        <f t="shared" si="10"/>
        <v>0</v>
      </c>
      <c r="F49" s="91">
        <f t="shared" si="11"/>
        <v>0</v>
      </c>
      <c r="G49" s="114">
        <f t="shared" si="9"/>
        <v>0</v>
      </c>
    </row>
    <row r="50" spans="1:7" ht="25.2" x14ac:dyDescent="0.25">
      <c r="A50" s="87" t="s">
        <v>72</v>
      </c>
      <c r="B50" s="88" t="s">
        <v>73</v>
      </c>
      <c r="C50" s="89">
        <v>2</v>
      </c>
      <c r="D50" s="2">
        <v>0</v>
      </c>
      <c r="E50" s="90">
        <f t="shared" si="10"/>
        <v>0</v>
      </c>
      <c r="F50" s="91">
        <f t="shared" si="11"/>
        <v>0</v>
      </c>
      <c r="G50" s="114">
        <f t="shared" si="9"/>
        <v>0</v>
      </c>
    </row>
    <row r="51" spans="1:7" ht="25.2" x14ac:dyDescent="0.25">
      <c r="A51" s="87" t="s">
        <v>74</v>
      </c>
      <c r="B51" s="88" t="s">
        <v>75</v>
      </c>
      <c r="C51" s="89">
        <v>2</v>
      </c>
      <c r="D51" s="2">
        <v>0</v>
      </c>
      <c r="E51" s="90">
        <f t="shared" si="10"/>
        <v>0</v>
      </c>
      <c r="F51" s="91">
        <f t="shared" si="11"/>
        <v>0</v>
      </c>
      <c r="G51" s="114">
        <f t="shared" si="9"/>
        <v>0</v>
      </c>
    </row>
    <row r="52" spans="1:7" x14ac:dyDescent="0.25">
      <c r="A52" s="87" t="s">
        <v>76</v>
      </c>
      <c r="B52" s="88" t="s">
        <v>77</v>
      </c>
      <c r="C52" s="89">
        <v>30</v>
      </c>
      <c r="D52" s="2">
        <v>0</v>
      </c>
      <c r="E52" s="90">
        <f t="shared" si="10"/>
        <v>0</v>
      </c>
      <c r="F52" s="91">
        <f t="shared" si="11"/>
        <v>0</v>
      </c>
      <c r="G52" s="114">
        <f t="shared" si="9"/>
        <v>0</v>
      </c>
    </row>
    <row r="53" spans="1:7" ht="25.8" thickBot="1" x14ac:dyDescent="0.3">
      <c r="A53" s="93" t="s">
        <v>78</v>
      </c>
      <c r="B53" s="104" t="s">
        <v>79</v>
      </c>
      <c r="C53" s="95">
        <v>30</v>
      </c>
      <c r="D53" s="4">
        <v>0</v>
      </c>
      <c r="E53" s="96">
        <f t="shared" si="10"/>
        <v>0</v>
      </c>
      <c r="F53" s="97">
        <f t="shared" si="11"/>
        <v>0</v>
      </c>
      <c r="G53" s="105">
        <f t="shared" si="9"/>
        <v>0</v>
      </c>
    </row>
    <row r="54" spans="1:7" ht="13.8" thickBot="1" x14ac:dyDescent="0.3">
      <c r="A54" s="101"/>
      <c r="B54" s="81"/>
      <c r="C54" s="102"/>
      <c r="D54" s="81"/>
      <c r="E54" s="81"/>
      <c r="F54" s="81"/>
      <c r="G54" s="81"/>
    </row>
    <row r="55" spans="1:7" x14ac:dyDescent="0.25">
      <c r="A55" s="59" t="s">
        <v>80</v>
      </c>
      <c r="B55" s="60"/>
      <c r="C55" s="61"/>
      <c r="D55" s="60"/>
      <c r="E55" s="1">
        <v>0</v>
      </c>
      <c r="F55" s="60"/>
      <c r="G55" s="62"/>
    </row>
    <row r="56" spans="1:7" x14ac:dyDescent="0.25">
      <c r="A56" s="106" t="s">
        <v>81</v>
      </c>
      <c r="B56" s="103" t="s">
        <v>82</v>
      </c>
      <c r="C56" s="107">
        <v>50</v>
      </c>
      <c r="D56" s="2">
        <v>0</v>
      </c>
      <c r="E56" s="90">
        <f>$E$55</f>
        <v>0</v>
      </c>
      <c r="F56" s="91">
        <f t="shared" ref="F56:F57" si="12">D56*(1-E56)</f>
        <v>0</v>
      </c>
      <c r="G56" s="92">
        <f>C56*F56</f>
        <v>0</v>
      </c>
    </row>
    <row r="57" spans="1:7" ht="25.8" thickBot="1" x14ac:dyDescent="0.3">
      <c r="A57" s="93" t="s">
        <v>83</v>
      </c>
      <c r="B57" s="94" t="s">
        <v>84</v>
      </c>
      <c r="C57" s="95">
        <v>50</v>
      </c>
      <c r="D57" s="4">
        <v>0</v>
      </c>
      <c r="E57" s="96">
        <f>$E$55</f>
        <v>0</v>
      </c>
      <c r="F57" s="97">
        <f t="shared" si="12"/>
        <v>0</v>
      </c>
      <c r="G57" s="98">
        <f>C57*F57</f>
        <v>0</v>
      </c>
    </row>
    <row r="58" spans="1:7" ht="13.8" thickBot="1" x14ac:dyDescent="0.3">
      <c r="A58" s="108"/>
      <c r="B58" s="109"/>
      <c r="C58" s="108"/>
      <c r="D58" s="110"/>
      <c r="E58" s="111"/>
      <c r="F58" s="112"/>
      <c r="G58" s="113"/>
    </row>
    <row r="59" spans="1:7" x14ac:dyDescent="0.25">
      <c r="A59" s="138" t="s">
        <v>85</v>
      </c>
      <c r="B59" s="140"/>
      <c r="C59" s="139"/>
      <c r="D59" s="140"/>
      <c r="E59" s="141">
        <v>0</v>
      </c>
      <c r="F59" s="140"/>
      <c r="G59" s="142"/>
    </row>
    <row r="60" spans="1:7" ht="37.799999999999997" x14ac:dyDescent="0.25">
      <c r="A60" s="87" t="s">
        <v>86</v>
      </c>
      <c r="B60" s="88" t="s">
        <v>87</v>
      </c>
      <c r="C60" s="89">
        <v>160</v>
      </c>
      <c r="D60" s="2">
        <v>0</v>
      </c>
      <c r="E60" s="90">
        <f>$E$59</f>
        <v>0</v>
      </c>
      <c r="F60" s="91">
        <f>D60*(1-E60)</f>
        <v>0</v>
      </c>
      <c r="G60" s="114">
        <f t="shared" ref="G60:G65" si="13">C60*F60</f>
        <v>0</v>
      </c>
    </row>
    <row r="61" spans="1:7" ht="37.799999999999997" x14ac:dyDescent="0.25">
      <c r="A61" s="87" t="s">
        <v>88</v>
      </c>
      <c r="B61" s="88" t="s">
        <v>115</v>
      </c>
      <c r="C61" s="89">
        <v>160</v>
      </c>
      <c r="D61" s="2">
        <v>0</v>
      </c>
      <c r="E61" s="90">
        <f t="shared" ref="E61:E65" si="14">$E$59</f>
        <v>0</v>
      </c>
      <c r="F61" s="91">
        <f>D61*(1-E61)</f>
        <v>0</v>
      </c>
      <c r="G61" s="114">
        <f t="shared" si="13"/>
        <v>0</v>
      </c>
    </row>
    <row r="62" spans="1:7" ht="37.799999999999997" x14ac:dyDescent="0.25">
      <c r="A62" s="87" t="s">
        <v>89</v>
      </c>
      <c r="B62" s="88" t="s">
        <v>116</v>
      </c>
      <c r="C62" s="89">
        <v>160</v>
      </c>
      <c r="D62" s="2">
        <v>0</v>
      </c>
      <c r="E62" s="90">
        <f t="shared" si="14"/>
        <v>0</v>
      </c>
      <c r="F62" s="91">
        <f t="shared" ref="F62" si="15">D62*(1-E62)</f>
        <v>0</v>
      </c>
      <c r="G62" s="114">
        <f t="shared" si="13"/>
        <v>0</v>
      </c>
    </row>
    <row r="63" spans="1:7" ht="37.799999999999997" x14ac:dyDescent="0.25">
      <c r="A63" s="87" t="s">
        <v>90</v>
      </c>
      <c r="B63" s="88" t="s">
        <v>117</v>
      </c>
      <c r="C63" s="89">
        <v>30</v>
      </c>
      <c r="D63" s="2">
        <v>0</v>
      </c>
      <c r="E63" s="90">
        <f t="shared" si="14"/>
        <v>0</v>
      </c>
      <c r="F63" s="91">
        <f>D63*(1-E63)</f>
        <v>0</v>
      </c>
      <c r="G63" s="114">
        <f t="shared" si="13"/>
        <v>0</v>
      </c>
    </row>
    <row r="64" spans="1:7" ht="37.799999999999997" x14ac:dyDescent="0.25">
      <c r="A64" s="87" t="s">
        <v>91</v>
      </c>
      <c r="B64" s="88" t="s">
        <v>118</v>
      </c>
      <c r="C64" s="89">
        <v>30</v>
      </c>
      <c r="D64" s="2">
        <v>0</v>
      </c>
      <c r="E64" s="90">
        <f t="shared" si="14"/>
        <v>0</v>
      </c>
      <c r="F64" s="91">
        <f>D64*(1-E64)</f>
        <v>0</v>
      </c>
      <c r="G64" s="114">
        <f t="shared" si="13"/>
        <v>0</v>
      </c>
    </row>
    <row r="65" spans="1:7" ht="38.4" thickBot="1" x14ac:dyDescent="0.3">
      <c r="A65" s="93" t="s">
        <v>92</v>
      </c>
      <c r="B65" s="104" t="s">
        <v>119</v>
      </c>
      <c r="C65" s="95">
        <v>30</v>
      </c>
      <c r="D65" s="4">
        <v>0</v>
      </c>
      <c r="E65" s="96">
        <f t="shared" si="14"/>
        <v>0</v>
      </c>
      <c r="F65" s="97">
        <f t="shared" ref="F65" si="16">D65*(1-E65)</f>
        <v>0</v>
      </c>
      <c r="G65" s="105">
        <f t="shared" si="13"/>
        <v>0</v>
      </c>
    </row>
    <row r="66" spans="1:7" x14ac:dyDescent="0.25">
      <c r="A66" s="108"/>
      <c r="B66" s="109"/>
      <c r="C66" s="108"/>
      <c r="D66" s="110"/>
      <c r="E66" s="111"/>
      <c r="F66" s="112"/>
      <c r="G66" s="113"/>
    </row>
    <row r="67" spans="1:7" x14ac:dyDescent="0.25">
      <c r="A67" s="115" t="s">
        <v>93</v>
      </c>
      <c r="B67" s="116"/>
      <c r="C67" s="117"/>
      <c r="D67" s="116"/>
      <c r="E67" s="8">
        <v>0</v>
      </c>
      <c r="F67" s="116"/>
      <c r="G67" s="118"/>
    </row>
    <row r="68" spans="1:7" x14ac:dyDescent="0.2">
      <c r="A68" s="119" t="s">
        <v>94</v>
      </c>
      <c r="B68" s="120"/>
      <c r="C68" s="121"/>
      <c r="D68" s="120"/>
      <c r="E68" s="120"/>
      <c r="F68" s="122"/>
      <c r="G68" s="123"/>
    </row>
    <row r="69" spans="1:7" x14ac:dyDescent="0.25">
      <c r="A69" s="87" t="s">
        <v>95</v>
      </c>
      <c r="B69" s="88" t="s">
        <v>96</v>
      </c>
      <c r="C69" s="89">
        <v>160</v>
      </c>
      <c r="D69" s="9">
        <v>0</v>
      </c>
      <c r="E69" s="90">
        <f>$E$67</f>
        <v>0</v>
      </c>
      <c r="F69" s="124">
        <f t="shared" ref="F69:F71" si="17">D69*(1-E69)</f>
        <v>0</v>
      </c>
      <c r="G69" s="92">
        <f>C69*F69</f>
        <v>0</v>
      </c>
    </row>
    <row r="70" spans="1:7" ht="25.2" x14ac:dyDescent="0.25">
      <c r="A70" s="87" t="s">
        <v>97</v>
      </c>
      <c r="B70" s="88" t="s">
        <v>98</v>
      </c>
      <c r="C70" s="89">
        <v>160</v>
      </c>
      <c r="D70" s="9">
        <v>0</v>
      </c>
      <c r="E70" s="90">
        <f>$E$67</f>
        <v>0</v>
      </c>
      <c r="F70" s="124">
        <f t="shared" si="17"/>
        <v>0</v>
      </c>
      <c r="G70" s="92">
        <f>C70*F70</f>
        <v>0</v>
      </c>
    </row>
    <row r="71" spans="1:7" ht="18" customHeight="1" x14ac:dyDescent="0.25">
      <c r="A71" s="87" t="s">
        <v>99</v>
      </c>
      <c r="B71" s="88" t="s">
        <v>100</v>
      </c>
      <c r="C71" s="89">
        <v>160</v>
      </c>
      <c r="D71" s="9">
        <v>0</v>
      </c>
      <c r="E71" s="90">
        <f>$E$67</f>
        <v>0</v>
      </c>
      <c r="F71" s="124">
        <f t="shared" si="17"/>
        <v>0</v>
      </c>
      <c r="G71" s="92">
        <f>C71*F71</f>
        <v>0</v>
      </c>
    </row>
    <row r="72" spans="1:7" x14ac:dyDescent="0.2">
      <c r="A72" s="119" t="s">
        <v>101</v>
      </c>
      <c r="B72" s="120"/>
      <c r="C72" s="121"/>
      <c r="D72" s="120"/>
      <c r="E72" s="120"/>
      <c r="F72" s="122"/>
      <c r="G72" s="123"/>
    </row>
    <row r="73" spans="1:7" x14ac:dyDescent="0.25">
      <c r="A73" s="87" t="s">
        <v>102</v>
      </c>
      <c r="B73" s="100" t="s">
        <v>96</v>
      </c>
      <c r="C73" s="89">
        <v>150</v>
      </c>
      <c r="D73" s="2">
        <v>0</v>
      </c>
      <c r="E73" s="90">
        <f>$E$67</f>
        <v>0</v>
      </c>
      <c r="F73" s="91">
        <f t="shared" ref="F73:F75" si="18">D73*(1-E73)</f>
        <v>0</v>
      </c>
      <c r="G73" s="92">
        <f>C73*F73</f>
        <v>0</v>
      </c>
    </row>
    <row r="74" spans="1:7" ht="25.2" x14ac:dyDescent="0.25">
      <c r="A74" s="87" t="s">
        <v>103</v>
      </c>
      <c r="B74" s="100" t="s">
        <v>98</v>
      </c>
      <c r="C74" s="89">
        <v>150</v>
      </c>
      <c r="D74" s="2">
        <v>0</v>
      </c>
      <c r="E74" s="90">
        <f>$E$67</f>
        <v>0</v>
      </c>
      <c r="F74" s="91">
        <f t="shared" si="18"/>
        <v>0</v>
      </c>
      <c r="G74" s="92">
        <f>C74*F74</f>
        <v>0</v>
      </c>
    </row>
    <row r="75" spans="1:7" x14ac:dyDescent="0.25">
      <c r="A75" s="87" t="s">
        <v>104</v>
      </c>
      <c r="B75" s="100" t="s">
        <v>100</v>
      </c>
      <c r="C75" s="89">
        <v>150</v>
      </c>
      <c r="D75" s="2">
        <v>0</v>
      </c>
      <c r="E75" s="90">
        <f>$E$67</f>
        <v>0</v>
      </c>
      <c r="F75" s="91">
        <f t="shared" si="18"/>
        <v>0</v>
      </c>
      <c r="G75" s="92">
        <f>C75*F75</f>
        <v>0</v>
      </c>
    </row>
    <row r="76" spans="1:7" ht="13.8" thickBot="1" x14ac:dyDescent="0.3">
      <c r="A76" s="101"/>
      <c r="B76" s="81"/>
      <c r="C76" s="102"/>
      <c r="D76" s="81"/>
      <c r="E76" s="81"/>
      <c r="F76" s="81"/>
      <c r="G76" s="81"/>
    </row>
    <row r="77" spans="1:7" ht="13.8" thickBot="1" x14ac:dyDescent="0.3">
      <c r="A77" s="59" t="s">
        <v>105</v>
      </c>
      <c r="B77" s="60"/>
      <c r="C77" s="61"/>
      <c r="D77" s="60"/>
      <c r="E77" s="6">
        <v>0</v>
      </c>
      <c r="F77" s="60"/>
      <c r="G77" s="62"/>
    </row>
    <row r="78" spans="1:7" x14ac:dyDescent="0.25">
      <c r="A78" s="125" t="s">
        <v>106</v>
      </c>
      <c r="B78" s="126" t="s">
        <v>107</v>
      </c>
      <c r="C78" s="127">
        <v>50</v>
      </c>
      <c r="D78" s="7">
        <v>0</v>
      </c>
      <c r="E78" s="84">
        <f>$E$77</f>
        <v>0</v>
      </c>
      <c r="F78" s="85">
        <f t="shared" ref="F78:F79" si="19">D78*(1-E78)</f>
        <v>0</v>
      </c>
      <c r="G78" s="86">
        <f t="shared" ref="G78:G79" si="20">C78*F78</f>
        <v>0</v>
      </c>
    </row>
    <row r="79" spans="1:7" ht="13.8" thickBot="1" x14ac:dyDescent="0.3">
      <c r="A79" s="93" t="s">
        <v>108</v>
      </c>
      <c r="B79" s="128" t="s">
        <v>139</v>
      </c>
      <c r="C79" s="129">
        <v>50</v>
      </c>
      <c r="D79" s="4">
        <v>0</v>
      </c>
      <c r="E79" s="96">
        <f>$E$77</f>
        <v>0</v>
      </c>
      <c r="F79" s="97">
        <f t="shared" si="19"/>
        <v>0</v>
      </c>
      <c r="G79" s="98">
        <f t="shared" si="20"/>
        <v>0</v>
      </c>
    </row>
    <row r="80" spans="1:7" x14ac:dyDescent="0.25">
      <c r="A80" s="101"/>
      <c r="B80" s="81"/>
      <c r="C80" s="102"/>
      <c r="D80" s="81"/>
      <c r="E80" s="81"/>
      <c r="F80" s="81"/>
      <c r="G80" s="81"/>
    </row>
    <row r="81" spans="1:7" x14ac:dyDescent="0.25">
      <c r="A81" s="130" t="s">
        <v>109</v>
      </c>
      <c r="B81" s="131"/>
      <c r="C81" s="131"/>
      <c r="D81" s="131"/>
      <c r="E81" s="131"/>
      <c r="F81" s="131"/>
      <c r="G81" s="132"/>
    </row>
    <row r="82" spans="1:7" x14ac:dyDescent="0.25">
      <c r="A82" s="87" t="s">
        <v>110</v>
      </c>
      <c r="B82" s="88" t="s">
        <v>111</v>
      </c>
      <c r="C82" s="89">
        <v>50</v>
      </c>
      <c r="D82" s="2">
        <v>0</v>
      </c>
      <c r="E82" s="133"/>
      <c r="F82" s="91">
        <f>D82</f>
        <v>0</v>
      </c>
      <c r="G82" s="92">
        <f>C82*D82</f>
        <v>0</v>
      </c>
    </row>
    <row r="83" spans="1:7" x14ac:dyDescent="0.25">
      <c r="A83" s="101"/>
      <c r="B83" s="81"/>
      <c r="C83" s="102"/>
      <c r="D83" s="81"/>
      <c r="E83" s="81"/>
      <c r="F83" s="81"/>
      <c r="G83" s="81"/>
    </row>
    <row r="84" spans="1:7" x14ac:dyDescent="0.25">
      <c r="A84" s="134" t="s">
        <v>112</v>
      </c>
      <c r="B84" s="134"/>
      <c r="C84" s="134"/>
      <c r="D84" s="134"/>
      <c r="E84" s="134"/>
      <c r="F84" s="135"/>
      <c r="G84" s="136">
        <f>SUM(G10:G17,G20:G23,G26:G35,G38:G53,G56:G57,G60:G65,G69:G71,G73:G75,G78:G79,G82)</f>
        <v>0</v>
      </c>
    </row>
  </sheetData>
  <mergeCells count="2">
    <mergeCell ref="A81:G81"/>
    <mergeCell ref="A84:E84"/>
  </mergeCells>
  <phoneticPr fontId="13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4" ma:contentTypeDescription="Een nieuw document maken." ma:contentTypeScope="" ma:versionID="14dae762ed7ac2f2f49722d1baad2947">
  <xsd:schema xmlns:xsd="http://www.w3.org/2001/XMLSchema" xmlns:xs="http://www.w3.org/2001/XMLSchema" xmlns:p="http://schemas.microsoft.com/office/2006/metadata/properties" xmlns:ns2="525cccdd-f4e9-4e16-ad27-4da69344bb76" targetNamespace="http://schemas.microsoft.com/office/2006/metadata/properties" ma:root="true" ma:fieldsID="77e53a899523de9aaa7102a89ba00f5b" ns2:_="">
    <xsd:import namespace="525cccdd-f4e9-4e16-ad27-4da69344bb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25cccdd-f4e9-4e16-ad27-4da69344bb7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C44E47-71B7-4AB7-9F76-039D3C201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Nieuw circulair 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2025-02-05T09:39:23Z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