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Schoonmaak Lingerijn/DEF/"/>
    </mc:Choice>
  </mc:AlternateContent>
  <xr:revisionPtr revIDLastSave="598" documentId="8_{5BE3DAE8-E7E2-461A-9352-34E86040581D}" xr6:coauthVersionLast="47" xr6:coauthVersionMax="47" xr10:uidLastSave="{409F77C0-8675-4ED7-876E-47320EEC8601}"/>
  <bookViews>
    <workbookView xWindow="-120" yWindow="-120" windowWidth="23280" windowHeight="13920" activeTab="1" xr2:uid="{DBF22DF6-F061-4F4C-AB0B-6AD346405474}"/>
  </bookViews>
  <sheets>
    <sheet name="Totaal" sheetId="1" r:id="rId1"/>
    <sheet name="Reguliere werkzaamheden" sheetId="2" r:id="rId2"/>
    <sheet name="Glasbewassing" sheetId="7" r:id="rId3"/>
    <sheet name="Regie werkzaamhede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7" l="1"/>
  <c r="E35" i="7"/>
  <c r="E33" i="5"/>
  <c r="B6" i="1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13" i="5"/>
  <c r="E13" i="7"/>
  <c r="B5" i="1" l="1"/>
  <c r="D13" i="2"/>
  <c r="D14" i="2"/>
  <c r="D15" i="2"/>
  <c r="D16" i="2"/>
  <c r="D17" i="2"/>
  <c r="D18" i="2"/>
  <c r="D12" i="2"/>
  <c r="D19" i="2" l="1"/>
  <c r="B4" i="1" s="1"/>
  <c r="B7" i="1" s="1"/>
</calcChain>
</file>

<file path=xl/sharedStrings.xml><?xml version="1.0" encoding="utf-8"?>
<sst xmlns="http://schemas.openxmlformats.org/spreadsheetml/2006/main" count="105" uniqueCount="55">
  <si>
    <t>Ondertekening</t>
  </si>
  <si>
    <t>Naam</t>
  </si>
  <si>
    <t>Datum en plaats</t>
  </si>
  <si>
    <t>Functie</t>
  </si>
  <si>
    <t>Onderneming en adres</t>
  </si>
  <si>
    <t>Handtekening</t>
  </si>
  <si>
    <t>Totaal reguliere schoonmaak werkzaamheden</t>
  </si>
  <si>
    <t>Totaal Regie werkzaamheden</t>
  </si>
  <si>
    <t>Totaal glasbewassing</t>
  </si>
  <si>
    <t>Prijs in euro's</t>
  </si>
  <si>
    <t>Onderdeel</t>
  </si>
  <si>
    <t>Locatie</t>
  </si>
  <si>
    <t>Uurtarief</t>
  </si>
  <si>
    <t>OBC Bemmel, de Heister </t>
  </si>
  <si>
    <t>OBC Bemmel, de Essenpas </t>
  </si>
  <si>
    <t>OBC Huissen </t>
  </si>
  <si>
    <t>OBC Elst </t>
  </si>
  <si>
    <t>Lammerts van Buerenschool Zetten </t>
  </si>
  <si>
    <t>Dorenweerd College Doorwerth </t>
  </si>
  <si>
    <t>Hendrik Pierson College (HPC) Zetten </t>
  </si>
  <si>
    <t>Bijlage 2 Prijzenblad Schoonmaak incl. glasbewassing - Scholengroep LingeRijn</t>
  </si>
  <si>
    <t>Uren per jaar</t>
  </si>
  <si>
    <t>Afgegeven prijzen zijn incl. btw</t>
  </si>
  <si>
    <t>Alleen de gele cellen invullen</t>
  </si>
  <si>
    <t>Totale kosten per jaar</t>
  </si>
  <si>
    <t xml:space="preserve">Totaal reguliere schoonmaak werkzaamheden </t>
  </si>
  <si>
    <t>Het opgegeven uurtarief bevat alle kosten om de dienstverlening op een goede wijze uit te kunnen voeren</t>
  </si>
  <si>
    <t>m2 tarief</t>
  </si>
  <si>
    <t>m2</t>
  </si>
  <si>
    <t>Omschrijving</t>
  </si>
  <si>
    <t>Vloeren sprayen en opwrijven</t>
  </si>
  <si>
    <t>Vloeren tapijt sproei extraheren</t>
  </si>
  <si>
    <t>Vloeren linoleum recoaten</t>
  </si>
  <si>
    <t>Vloeren linoleum topcoaten</t>
  </si>
  <si>
    <t>Staffel</t>
  </si>
  <si>
    <t>prijs per m2</t>
  </si>
  <si>
    <t>0-100 m2</t>
  </si>
  <si>
    <t>100-250 m2</t>
  </si>
  <si>
    <t>meer dan 1000 m2</t>
  </si>
  <si>
    <t>500-1000 m2</t>
  </si>
  <si>
    <t>250-500 m2</t>
  </si>
  <si>
    <t>Fictieve aantallen</t>
  </si>
  <si>
    <t xml:space="preserve">Totaal regie werkzaamheden </t>
  </si>
  <si>
    <t>Soort</t>
  </si>
  <si>
    <t>Binnenglas</t>
  </si>
  <si>
    <t>Buitenglas</t>
  </si>
  <si>
    <t>Inzet hoogwerker</t>
  </si>
  <si>
    <t>Totale kosten hoogwerker</t>
  </si>
  <si>
    <t>Totale inschrijfsom per jaar</t>
  </si>
  <si>
    <t>Prijs per dag</t>
  </si>
  <si>
    <t>Fictieve dagen</t>
  </si>
  <si>
    <t>Separatieglas (enkelzijdig gemeten)</t>
  </si>
  <si>
    <t>Dorenweerd College Doorwerth</t>
  </si>
  <si>
    <t>M2 is ter indicatie en om een totaalprijs voor de glasbwassing te bepalen. Hier kunnen geen rechten aan worden ontleend.</t>
  </si>
  <si>
    <t>Het opgegeven m2 tarief bevat alle kosten om de dienstverlening op een goede wijze uit te kunnen voeren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</si>
</sst>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5" fillId="3" borderId="16" xfId="0" applyFont="1" applyFill="1" applyBorder="1"/>
    <xf numFmtId="0" fontId="5" fillId="3" borderId="26" xfId="0" applyFont="1" applyFill="1" applyBorder="1"/>
    <xf numFmtId="0" fontId="5" fillId="3" borderId="27" xfId="0" applyFont="1" applyFill="1" applyBorder="1"/>
    <xf numFmtId="0" fontId="9" fillId="2" borderId="17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164" fontId="3" fillId="2" borderId="28" xfId="0" applyNumberFormat="1" applyFont="1" applyFill="1" applyBorder="1"/>
    <xf numFmtId="0" fontId="6" fillId="2" borderId="0" xfId="0" applyFont="1" applyFill="1"/>
    <xf numFmtId="0" fontId="6" fillId="2" borderId="5" xfId="0" applyFont="1" applyFill="1" applyBorder="1"/>
    <xf numFmtId="0" fontId="6" fillId="2" borderId="13" xfId="0" applyFont="1" applyFill="1" applyBorder="1"/>
    <xf numFmtId="0" fontId="6" fillId="2" borderId="6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6" fillId="2" borderId="14" xfId="0" applyFont="1" applyFill="1" applyBorder="1"/>
    <xf numFmtId="0" fontId="6" fillId="2" borderId="12" xfId="0" applyFont="1" applyFill="1" applyBorder="1"/>
    <xf numFmtId="0" fontId="3" fillId="0" borderId="25" xfId="0" applyFont="1" applyBorder="1"/>
    <xf numFmtId="0" fontId="3" fillId="0" borderId="20" xfId="0" applyFont="1" applyBorder="1"/>
    <xf numFmtId="0" fontId="3" fillId="0" borderId="23" xfId="0" applyFont="1" applyBorder="1"/>
    <xf numFmtId="0" fontId="12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1" fillId="3" borderId="5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center"/>
    </xf>
    <xf numFmtId="164" fontId="7" fillId="2" borderId="4" xfId="0" applyNumberFormat="1" applyFont="1" applyFill="1" applyBorder="1" applyAlignment="1">
      <alignment vertical="center"/>
    </xf>
    <xf numFmtId="0" fontId="15" fillId="3" borderId="18" xfId="0" applyFont="1" applyFill="1" applyBorder="1"/>
    <xf numFmtId="0" fontId="7" fillId="2" borderId="3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left" vertical="center" wrapText="1"/>
    </xf>
    <xf numFmtId="0" fontId="3" fillId="0" borderId="39" xfId="0" applyFont="1" applyBorder="1"/>
    <xf numFmtId="164" fontId="3" fillId="2" borderId="40" xfId="0" applyNumberFormat="1" applyFont="1" applyFill="1" applyBorder="1"/>
    <xf numFmtId="0" fontId="6" fillId="2" borderId="3" xfId="0" applyFont="1" applyFill="1" applyBorder="1"/>
    <xf numFmtId="0" fontId="7" fillId="2" borderId="16" xfId="0" applyFont="1" applyFill="1" applyBorder="1" applyAlignment="1">
      <alignment horizontal="left" vertical="top"/>
    </xf>
    <xf numFmtId="0" fontId="7" fillId="2" borderId="17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Protection="1">
      <protection locked="0"/>
    </xf>
    <xf numFmtId="0" fontId="3" fillId="4" borderId="30" xfId="0" applyFont="1" applyFill="1" applyBorder="1" applyProtection="1">
      <protection locked="0"/>
    </xf>
    <xf numFmtId="0" fontId="5" fillId="3" borderId="32" xfId="0" applyFont="1" applyFill="1" applyBorder="1"/>
    <xf numFmtId="0" fontId="5" fillId="3" borderId="33" xfId="0" applyFont="1" applyFill="1" applyBorder="1"/>
    <xf numFmtId="0" fontId="5" fillId="3" borderId="34" xfId="0" applyFont="1" applyFill="1" applyBorder="1"/>
    <xf numFmtId="0" fontId="5" fillId="3" borderId="35" xfId="0" applyFont="1" applyFill="1" applyBorder="1"/>
    <xf numFmtId="0" fontId="9" fillId="2" borderId="26" xfId="0" applyFont="1" applyFill="1" applyBorder="1" applyAlignment="1">
      <alignment horizontal="left" vertical="center" wrapText="1"/>
    </xf>
    <xf numFmtId="0" fontId="3" fillId="0" borderId="26" xfId="0" applyFont="1" applyBorder="1"/>
    <xf numFmtId="164" fontId="3" fillId="2" borderId="27" xfId="0" applyNumberFormat="1" applyFont="1" applyFill="1" applyBorder="1"/>
    <xf numFmtId="0" fontId="9" fillId="2" borderId="25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3" fillId="0" borderId="30" xfId="0" applyFont="1" applyBorder="1"/>
    <xf numFmtId="164" fontId="3" fillId="2" borderId="31" xfId="0" applyNumberFormat="1" applyFont="1" applyFill="1" applyBorder="1"/>
    <xf numFmtId="0" fontId="9" fillId="0" borderId="26" xfId="0" applyFont="1" applyBorder="1"/>
    <xf numFmtId="0" fontId="9" fillId="0" borderId="25" xfId="0" applyFont="1" applyBorder="1"/>
    <xf numFmtId="0" fontId="9" fillId="0" borderId="30" xfId="0" applyFont="1" applyBorder="1"/>
    <xf numFmtId="0" fontId="14" fillId="2" borderId="0" xfId="0" applyFont="1" applyFill="1"/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/>
    <xf numFmtId="0" fontId="2" fillId="0" borderId="37" xfId="0" applyFont="1" applyBorder="1" applyAlignment="1">
      <alignment vertical="center"/>
    </xf>
    <xf numFmtId="164" fontId="1" fillId="0" borderId="38" xfId="0" applyNumberFormat="1" applyFont="1" applyBorder="1" applyAlignment="1">
      <alignment vertical="center"/>
    </xf>
    <xf numFmtId="164" fontId="7" fillId="2" borderId="15" xfId="0" applyNumberFormat="1" applyFont="1" applyFill="1" applyBorder="1" applyAlignment="1">
      <alignment vertical="center"/>
    </xf>
    <xf numFmtId="164" fontId="3" fillId="4" borderId="26" xfId="0" applyNumberFormat="1" applyFont="1" applyFill="1" applyBorder="1" applyProtection="1">
      <protection locked="0"/>
    </xf>
    <xf numFmtId="164" fontId="3" fillId="4" borderId="25" xfId="0" applyNumberFormat="1" applyFont="1" applyFill="1" applyBorder="1" applyProtection="1">
      <protection locked="0"/>
    </xf>
    <xf numFmtId="164" fontId="3" fillId="4" borderId="30" xfId="0" applyNumberFormat="1" applyFon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0" fontId="3" fillId="4" borderId="39" xfId="0" applyFont="1" applyFill="1" applyBorder="1" applyProtection="1">
      <protection locked="0"/>
    </xf>
    <xf numFmtId="164" fontId="7" fillId="2" borderId="18" xfId="0" applyNumberFormat="1" applyFont="1" applyFill="1" applyBorder="1" applyAlignment="1">
      <alignment horizontal="center" vertical="top"/>
    </xf>
    <xf numFmtId="164" fontId="7" fillId="2" borderId="19" xfId="0" applyNumberFormat="1" applyFont="1" applyFill="1" applyBorder="1" applyAlignment="1">
      <alignment horizontal="center" vertical="top"/>
    </xf>
    <xf numFmtId="164" fontId="7" fillId="2" borderId="20" xfId="0" applyNumberFormat="1" applyFont="1" applyFill="1" applyBorder="1" applyAlignment="1">
      <alignment horizontal="center" vertical="top"/>
    </xf>
    <xf numFmtId="164" fontId="7" fillId="2" borderId="21" xfId="0" applyNumberFormat="1" applyFont="1" applyFill="1" applyBorder="1" applyAlignment="1">
      <alignment horizontal="center" vertical="top"/>
    </xf>
    <xf numFmtId="164" fontId="7" fillId="2" borderId="23" xfId="0" applyNumberFormat="1" applyFont="1" applyFill="1" applyBorder="1" applyAlignment="1">
      <alignment horizontal="center" vertical="top"/>
    </xf>
    <xf numFmtId="164" fontId="7" fillId="2" borderId="24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horizontal="center" vertical="top"/>
    </xf>
    <xf numFmtId="164" fontId="7" fillId="2" borderId="4" xfId="0" applyNumberFormat="1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center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53339</xdr:colOff>
      <xdr:row>0</xdr:row>
      <xdr:rowOff>60960</xdr:rowOff>
    </xdr:from>
    <xdr:to>
      <xdr:col>6</xdr:col>
      <xdr:colOff>623678</xdr:colOff>
      <xdr:row>5</xdr:row>
      <xdr:rowOff>112183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218426-DFA9-FF58-CE3E-670267C2A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39" y="60960"/>
          <a:ext cx="3031599" cy="1118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2346960</xdr:colOff>
      <xdr:row>5</xdr:row>
      <xdr:rowOff>2570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528791A-DD13-4A69-B38D-A0DCEF565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6960" cy="865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</xdr:colOff>
      <xdr:row>5</xdr:row>
      <xdr:rowOff>2570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CAD011-732D-4D5F-9840-D8B301F4F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6960" cy="8655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2346960</xdr:colOff>
      <xdr:row>5</xdr:row>
      <xdr:rowOff>2570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1E5DBA-C9A9-418F-8528-C54E0E7F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6960" cy="865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AM22"/>
  <sheetViews>
    <sheetView zoomScaleNormal="100" workbookViewId="0">
      <selection activeCell="B6" sqref="B6:C6"/>
    </sheetView>
  </sheetViews>
  <sheetFormatPr defaultColWidth="8.85546875" defaultRowHeight="12.75" x14ac:dyDescent="0.2"/>
  <cols>
    <col min="1" max="1" width="56.140625" style="3" customWidth="1"/>
    <col min="2" max="2" width="17" style="3" customWidth="1"/>
    <col min="3" max="3" width="16.140625" style="3" customWidth="1"/>
    <col min="4" max="4" width="17.28515625" style="3" customWidth="1"/>
    <col min="5" max="5" width="18.28515625" style="3" customWidth="1"/>
    <col min="6" max="6" width="17.5703125" style="3" customWidth="1"/>
    <col min="7" max="7" width="22.7109375" style="3" customWidth="1"/>
    <col min="8" max="9" width="8.85546875" style="3"/>
    <col min="10" max="10" width="17.5703125" style="3" customWidth="1"/>
    <col min="11" max="11" width="51.85546875" style="3" customWidth="1"/>
    <col min="12" max="16384" width="8.85546875" style="3"/>
  </cols>
  <sheetData>
    <row r="1" spans="1:39" s="26" customFormat="1" ht="21" x14ac:dyDescent="0.2">
      <c r="A1" s="25" t="s">
        <v>20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</row>
    <row r="2" spans="1:39" s="2" customFormat="1" ht="14.45" customHeight="1" thickBot="1" x14ac:dyDescent="0.25">
      <c r="A2" s="1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s="2" customFormat="1" ht="19.5" thickBot="1" x14ac:dyDescent="0.25">
      <c r="A3" s="28" t="s">
        <v>10</v>
      </c>
      <c r="B3" s="80" t="s">
        <v>9</v>
      </c>
      <c r="C3" s="8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9" s="2" customFormat="1" ht="15.75" x14ac:dyDescent="0.2">
      <c r="A4" s="37" t="s">
        <v>6</v>
      </c>
      <c r="B4" s="72">
        <f>'Reguliere werkzaamheden'!D19</f>
        <v>0</v>
      </c>
      <c r="C4" s="7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9" s="2" customFormat="1" ht="15.75" x14ac:dyDescent="0.2">
      <c r="A5" s="38" t="s">
        <v>8</v>
      </c>
      <c r="B5" s="74">
        <f>Glasbewassing!E36</f>
        <v>0</v>
      </c>
      <c r="C5" s="7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9" s="2" customFormat="1" ht="19.5" customHeight="1" thickBot="1" x14ac:dyDescent="0.25">
      <c r="A6" s="39" t="s">
        <v>7</v>
      </c>
      <c r="B6" s="76">
        <f>'Regie werkzaamheden'!E33</f>
        <v>0</v>
      </c>
      <c r="C6" s="7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9" s="2" customFormat="1" ht="16.5" thickBot="1" x14ac:dyDescent="0.25">
      <c r="A7" s="40" t="s">
        <v>48</v>
      </c>
      <c r="B7" s="78">
        <f>B4+B5+B6</f>
        <v>0</v>
      </c>
      <c r="C7" s="7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9" s="2" customFormat="1" ht="14.45" customHeight="1" x14ac:dyDescent="0.2"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9" s="2" customFormat="1" ht="14.45" customHeight="1" thickBot="1" x14ac:dyDescent="0.25">
      <c r="A9" s="1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6.5" thickBot="1" x14ac:dyDescent="0.25">
      <c r="A10" s="5" t="s">
        <v>0</v>
      </c>
      <c r="B10" s="6"/>
      <c r="C10" s="6"/>
      <c r="D10" s="6"/>
      <c r="E10" s="6"/>
      <c r="F10" s="4"/>
    </row>
    <row r="11" spans="1:39" ht="15" x14ac:dyDescent="0.2">
      <c r="A11" s="41"/>
      <c r="B11" s="82"/>
      <c r="C11" s="84"/>
      <c r="D11" s="41"/>
      <c r="E11" s="91"/>
      <c r="F11" s="92"/>
    </row>
    <row r="12" spans="1:39" ht="15" x14ac:dyDescent="0.2">
      <c r="A12" s="42" t="s">
        <v>1</v>
      </c>
      <c r="B12" s="85"/>
      <c r="C12" s="87"/>
      <c r="D12" s="42" t="s">
        <v>2</v>
      </c>
      <c r="E12" s="93"/>
      <c r="F12" s="94"/>
    </row>
    <row r="13" spans="1:39" ht="15.75" thickBot="1" x14ac:dyDescent="0.25">
      <c r="A13" s="43"/>
      <c r="B13" s="88"/>
      <c r="C13" s="90"/>
      <c r="D13" s="43"/>
      <c r="E13" s="95"/>
      <c r="F13" s="96"/>
    </row>
    <row r="14" spans="1:39" ht="15" x14ac:dyDescent="0.2">
      <c r="A14" s="42"/>
      <c r="B14" s="82"/>
      <c r="C14" s="84"/>
      <c r="D14" s="41"/>
      <c r="E14" s="91"/>
      <c r="F14" s="92"/>
    </row>
    <row r="15" spans="1:39" ht="30" x14ac:dyDescent="0.2">
      <c r="A15" s="42" t="s">
        <v>3</v>
      </c>
      <c r="B15" s="85"/>
      <c r="C15" s="87"/>
      <c r="D15" s="42" t="s">
        <v>4</v>
      </c>
      <c r="E15" s="93"/>
      <c r="F15" s="94"/>
    </row>
    <row r="16" spans="1:39" ht="15.75" thickBot="1" x14ac:dyDescent="0.25">
      <c r="A16" s="43"/>
      <c r="B16" s="88"/>
      <c r="C16" s="90"/>
      <c r="D16" s="43"/>
      <c r="E16" s="95"/>
      <c r="F16" s="96"/>
    </row>
    <row r="17" spans="1:39" ht="15" x14ac:dyDescent="0.2">
      <c r="A17" s="42"/>
      <c r="B17" s="82"/>
      <c r="C17" s="83"/>
      <c r="D17" s="83"/>
      <c r="E17" s="83"/>
      <c r="F17" s="84"/>
    </row>
    <row r="18" spans="1:39" ht="15" x14ac:dyDescent="0.2">
      <c r="A18" s="42" t="s">
        <v>5</v>
      </c>
      <c r="B18" s="85"/>
      <c r="C18" s="86"/>
      <c r="D18" s="86"/>
      <c r="E18" s="86"/>
      <c r="F18" s="87"/>
    </row>
    <row r="19" spans="1:39" ht="15" x14ac:dyDescent="0.2">
      <c r="A19" s="42"/>
      <c r="B19" s="85"/>
      <c r="C19" s="86"/>
      <c r="D19" s="86"/>
      <c r="E19" s="86"/>
      <c r="F19" s="87"/>
    </row>
    <row r="20" spans="1:39" ht="15.75" thickBot="1" x14ac:dyDescent="0.25">
      <c r="A20" s="43"/>
      <c r="B20" s="88"/>
      <c r="C20" s="89"/>
      <c r="D20" s="89"/>
      <c r="E20" s="89"/>
      <c r="F20" s="90"/>
    </row>
    <row r="21" spans="1:39" s="2" customFormat="1" ht="14.45" customHeight="1" x14ac:dyDescent="0.2">
      <c r="A21" s="1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s="2" customFormat="1" ht="14.45" customHeight="1" x14ac:dyDescent="0.2">
      <c r="A22" s="1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</sheetData>
  <sheetProtection algorithmName="SHA-512" hashValue="Et8wsHwGPF9SLGbQozvh0gMG9e1q5qVthnsRI0JuEgwDUA5UDBTej6otbwW52WMrjtfktOY7RBlVvujG1X5mCA==" saltValue="GGgueKPjQZNUiYpJEPpI8A==" spinCount="100000" sheet="1" objects="1" scenarios="1"/>
  <mergeCells count="10">
    <mergeCell ref="B17:F20"/>
    <mergeCell ref="B11:C13"/>
    <mergeCell ref="E11:F13"/>
    <mergeCell ref="B14:C16"/>
    <mergeCell ref="E14:F16"/>
    <mergeCell ref="B4:C4"/>
    <mergeCell ref="B5:C5"/>
    <mergeCell ref="B6:C6"/>
    <mergeCell ref="B7:C7"/>
    <mergeCell ref="B3:C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BDD8-5A7E-456C-8666-FAECF6258DC5}">
  <dimension ref="A6:D19"/>
  <sheetViews>
    <sheetView tabSelected="1" workbookViewId="0">
      <selection activeCell="G16" sqref="G16"/>
    </sheetView>
  </sheetViews>
  <sheetFormatPr defaultColWidth="8.85546875" defaultRowHeight="12.75" x14ac:dyDescent="0.2"/>
  <cols>
    <col min="1" max="1" width="52.140625" style="13" customWidth="1"/>
    <col min="2" max="2" width="17.140625" style="13" customWidth="1"/>
    <col min="3" max="3" width="13.28515625" style="13" customWidth="1"/>
    <col min="4" max="4" width="19.42578125" style="13" bestFit="1" customWidth="1"/>
    <col min="5" max="16384" width="8.85546875" style="13"/>
  </cols>
  <sheetData>
    <row r="6" spans="1:4" ht="13.5" thickBot="1" x14ac:dyDescent="0.25"/>
    <row r="7" spans="1:4" x14ac:dyDescent="0.2">
      <c r="A7" s="14" t="s">
        <v>22</v>
      </c>
      <c r="B7" s="15"/>
      <c r="C7" s="15"/>
      <c r="D7" s="16"/>
    </row>
    <row r="8" spans="1:4" x14ac:dyDescent="0.2">
      <c r="A8" s="17" t="s">
        <v>26</v>
      </c>
      <c r="D8" s="18"/>
    </row>
    <row r="9" spans="1:4" ht="13.5" thickBot="1" x14ac:dyDescent="0.25">
      <c r="A9" s="19" t="s">
        <v>23</v>
      </c>
      <c r="B9" s="20"/>
      <c r="C9" s="20"/>
      <c r="D9" s="21"/>
    </row>
    <row r="10" spans="1:4" ht="13.5" thickBot="1" x14ac:dyDescent="0.25"/>
    <row r="11" spans="1:4" ht="15" x14ac:dyDescent="0.25">
      <c r="A11" s="7" t="s">
        <v>11</v>
      </c>
      <c r="B11" s="8" t="s">
        <v>21</v>
      </c>
      <c r="C11" s="8" t="s">
        <v>12</v>
      </c>
      <c r="D11" s="9" t="s">
        <v>24</v>
      </c>
    </row>
    <row r="12" spans="1:4" ht="15" x14ac:dyDescent="0.25">
      <c r="A12" s="10" t="s">
        <v>13</v>
      </c>
      <c r="B12" s="44"/>
      <c r="C12" s="67">
        <v>0</v>
      </c>
      <c r="D12" s="12">
        <f>SUM(B12*C12)</f>
        <v>0</v>
      </c>
    </row>
    <row r="13" spans="1:4" ht="15" x14ac:dyDescent="0.25">
      <c r="A13" s="10" t="s">
        <v>14</v>
      </c>
      <c r="B13" s="44"/>
      <c r="C13" s="67">
        <v>0</v>
      </c>
      <c r="D13" s="12">
        <f t="shared" ref="D13:D18" si="0">SUM(B13*C13)</f>
        <v>0</v>
      </c>
    </row>
    <row r="14" spans="1:4" ht="15" x14ac:dyDescent="0.25">
      <c r="A14" s="10" t="s">
        <v>15</v>
      </c>
      <c r="B14" s="44"/>
      <c r="C14" s="67">
        <v>0</v>
      </c>
      <c r="D14" s="12">
        <f t="shared" si="0"/>
        <v>0</v>
      </c>
    </row>
    <row r="15" spans="1:4" ht="15" x14ac:dyDescent="0.25">
      <c r="A15" s="10" t="s">
        <v>16</v>
      </c>
      <c r="B15" s="44"/>
      <c r="C15" s="67">
        <v>0</v>
      </c>
      <c r="D15" s="12">
        <f t="shared" si="0"/>
        <v>0</v>
      </c>
    </row>
    <row r="16" spans="1:4" ht="15" x14ac:dyDescent="0.25">
      <c r="A16" s="10" t="s">
        <v>19</v>
      </c>
      <c r="B16" s="44"/>
      <c r="C16" s="67">
        <v>0</v>
      </c>
      <c r="D16" s="12">
        <f t="shared" si="0"/>
        <v>0</v>
      </c>
    </row>
    <row r="17" spans="1:4" ht="15" x14ac:dyDescent="0.25">
      <c r="A17" s="10" t="s">
        <v>17</v>
      </c>
      <c r="B17" s="44"/>
      <c r="C17" s="67">
        <v>0</v>
      </c>
      <c r="D17" s="12">
        <f t="shared" si="0"/>
        <v>0</v>
      </c>
    </row>
    <row r="18" spans="1:4" ht="15.75" thickBot="1" x14ac:dyDescent="0.3">
      <c r="A18" s="11" t="s">
        <v>18</v>
      </c>
      <c r="B18" s="45"/>
      <c r="C18" s="68">
        <v>0</v>
      </c>
      <c r="D18" s="12">
        <f t="shared" si="0"/>
        <v>0</v>
      </c>
    </row>
    <row r="19" spans="1:4" ht="21.6" customHeight="1" thickBot="1" x14ac:dyDescent="0.25">
      <c r="A19" s="97" t="s">
        <v>25</v>
      </c>
      <c r="B19" s="98"/>
      <c r="C19" s="98"/>
      <c r="D19" s="30">
        <f>SUM(D12:D18)</f>
        <v>0</v>
      </c>
    </row>
  </sheetData>
  <sheetProtection algorithmName="SHA-512" hashValue="q+2//rN7FUSZ+5Vn8zHEhIXS5UIFTIYiAjgRkLevLqv3U8JfoZ+kzDSjT8aCL0uMyTGmBWHXcqVu5xQFA8lK7A==" saltValue="IX9qXld56W9o9zZlJfB/4g==" spinCount="100000" sheet="1" objects="1" scenarios="1"/>
  <mergeCells count="1">
    <mergeCell ref="A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ADC7-E85B-4F57-9E7E-9D2C260D670F}">
  <dimension ref="A6:F36"/>
  <sheetViews>
    <sheetView topLeftCell="A24" workbookViewId="0">
      <selection activeCell="E33" sqref="E33"/>
    </sheetView>
  </sheetViews>
  <sheetFormatPr defaultColWidth="8.85546875" defaultRowHeight="12.75" x14ac:dyDescent="0.2"/>
  <cols>
    <col min="1" max="1" width="33.28515625" style="13" customWidth="1"/>
    <col min="2" max="2" width="18.7109375" style="13" customWidth="1"/>
    <col min="3" max="3" width="18.140625" style="13" customWidth="1"/>
    <col min="4" max="4" width="16.85546875" style="13" customWidth="1"/>
    <col min="5" max="5" width="24.5703125" style="13" customWidth="1"/>
    <col min="6" max="16384" width="8.85546875" style="13"/>
  </cols>
  <sheetData>
    <row r="6" spans="1:5" ht="13.5" thickBot="1" x14ac:dyDescent="0.25"/>
    <row r="7" spans="1:5" x14ac:dyDescent="0.2">
      <c r="A7" s="14" t="s">
        <v>22</v>
      </c>
      <c r="B7" s="15"/>
      <c r="C7" s="15"/>
      <c r="D7" s="15"/>
      <c r="E7" s="16"/>
    </row>
    <row r="8" spans="1:5" x14ac:dyDescent="0.2">
      <c r="A8" s="17" t="s">
        <v>54</v>
      </c>
      <c r="E8" s="18"/>
    </row>
    <row r="9" spans="1:5" x14ac:dyDescent="0.2">
      <c r="A9" s="17" t="s">
        <v>23</v>
      </c>
      <c r="E9" s="18"/>
    </row>
    <row r="10" spans="1:5" ht="13.5" thickBot="1" x14ac:dyDescent="0.25">
      <c r="A10" s="19" t="s">
        <v>53</v>
      </c>
      <c r="B10" s="20"/>
      <c r="C10" s="20"/>
      <c r="D10" s="20"/>
      <c r="E10" s="21"/>
    </row>
    <row r="11" spans="1:5" ht="13.5" thickBot="1" x14ac:dyDescent="0.25"/>
    <row r="12" spans="1:5" ht="15.75" thickBot="1" x14ac:dyDescent="0.3">
      <c r="A12" s="46" t="s">
        <v>11</v>
      </c>
      <c r="B12" s="47" t="s">
        <v>43</v>
      </c>
      <c r="C12" s="48" t="s">
        <v>28</v>
      </c>
      <c r="D12" s="48" t="s">
        <v>27</v>
      </c>
      <c r="E12" s="49" t="s">
        <v>24</v>
      </c>
    </row>
    <row r="13" spans="1:5" ht="15" x14ac:dyDescent="0.25">
      <c r="A13" s="99" t="s">
        <v>13</v>
      </c>
      <c r="B13" s="50" t="s">
        <v>44</v>
      </c>
      <c r="C13" s="51">
        <v>1839</v>
      </c>
      <c r="D13" s="66">
        <v>0</v>
      </c>
      <c r="E13" s="52">
        <f>SUM(C13*D13)</f>
        <v>0</v>
      </c>
    </row>
    <row r="14" spans="1:5" ht="15" x14ac:dyDescent="0.25">
      <c r="A14" s="100"/>
      <c r="B14" s="53" t="s">
        <v>45</v>
      </c>
      <c r="C14" s="22">
        <v>1839</v>
      </c>
      <c r="D14" s="67">
        <v>0</v>
      </c>
      <c r="E14" s="12">
        <f t="shared" ref="E14:E33" si="0">SUM(C14*D14)</f>
        <v>0</v>
      </c>
    </row>
    <row r="15" spans="1:5" ht="45.75" thickBot="1" x14ac:dyDescent="0.3">
      <c r="A15" s="101"/>
      <c r="B15" s="54" t="s">
        <v>51</v>
      </c>
      <c r="C15" s="55">
        <v>568</v>
      </c>
      <c r="D15" s="68">
        <v>0</v>
      </c>
      <c r="E15" s="56">
        <f t="shared" si="0"/>
        <v>0</v>
      </c>
    </row>
    <row r="16" spans="1:5" ht="15" x14ac:dyDescent="0.25">
      <c r="A16" s="99" t="s">
        <v>14</v>
      </c>
      <c r="B16" s="50" t="s">
        <v>44</v>
      </c>
      <c r="C16" s="57">
        <v>1000</v>
      </c>
      <c r="D16" s="66">
        <v>0</v>
      </c>
      <c r="E16" s="52">
        <f t="shared" si="0"/>
        <v>0</v>
      </c>
    </row>
    <row r="17" spans="1:6" ht="15" x14ac:dyDescent="0.25">
      <c r="A17" s="100"/>
      <c r="B17" s="53" t="s">
        <v>45</v>
      </c>
      <c r="C17" s="58">
        <v>1000</v>
      </c>
      <c r="D17" s="67">
        <v>0</v>
      </c>
      <c r="E17" s="12">
        <f t="shared" si="0"/>
        <v>0</v>
      </c>
    </row>
    <row r="18" spans="1:6" ht="45.75" thickBot="1" x14ac:dyDescent="0.3">
      <c r="A18" s="101"/>
      <c r="B18" s="54" t="s">
        <v>51</v>
      </c>
      <c r="C18" s="59">
        <v>750</v>
      </c>
      <c r="D18" s="68">
        <v>0</v>
      </c>
      <c r="E18" s="56">
        <f t="shared" si="0"/>
        <v>0</v>
      </c>
    </row>
    <row r="19" spans="1:6" ht="15" x14ac:dyDescent="0.25">
      <c r="A19" s="99" t="s">
        <v>15</v>
      </c>
      <c r="B19" s="50" t="s">
        <v>44</v>
      </c>
      <c r="C19" s="51">
        <v>1081</v>
      </c>
      <c r="D19" s="66">
        <v>0</v>
      </c>
      <c r="E19" s="52">
        <f t="shared" si="0"/>
        <v>0</v>
      </c>
    </row>
    <row r="20" spans="1:6" ht="15" x14ac:dyDescent="0.25">
      <c r="A20" s="100"/>
      <c r="B20" s="53" t="s">
        <v>45</v>
      </c>
      <c r="C20" s="22">
        <v>1081</v>
      </c>
      <c r="D20" s="67">
        <v>0</v>
      </c>
      <c r="E20" s="12">
        <f t="shared" si="0"/>
        <v>0</v>
      </c>
    </row>
    <row r="21" spans="1:6" ht="45.75" thickBot="1" x14ac:dyDescent="0.3">
      <c r="A21" s="101"/>
      <c r="B21" s="54" t="s">
        <v>51</v>
      </c>
      <c r="C21" s="55">
        <v>790</v>
      </c>
      <c r="D21" s="68">
        <v>0</v>
      </c>
      <c r="E21" s="56">
        <f t="shared" si="0"/>
        <v>0</v>
      </c>
    </row>
    <row r="22" spans="1:6" ht="15" x14ac:dyDescent="0.25">
      <c r="A22" s="99" t="s">
        <v>16</v>
      </c>
      <c r="B22" s="50" t="s">
        <v>44</v>
      </c>
      <c r="C22" s="51">
        <v>845</v>
      </c>
      <c r="D22" s="66">
        <v>0</v>
      </c>
      <c r="E22" s="52">
        <f t="shared" si="0"/>
        <v>0</v>
      </c>
    </row>
    <row r="23" spans="1:6" ht="15" x14ac:dyDescent="0.25">
      <c r="A23" s="100"/>
      <c r="B23" s="53" t="s">
        <v>45</v>
      </c>
      <c r="C23" s="22">
        <v>845</v>
      </c>
      <c r="D23" s="67">
        <v>0</v>
      </c>
      <c r="E23" s="12">
        <f t="shared" si="0"/>
        <v>0</v>
      </c>
    </row>
    <row r="24" spans="1:6" ht="45.75" thickBot="1" x14ac:dyDescent="0.3">
      <c r="A24" s="101"/>
      <c r="B24" s="54" t="s">
        <v>51</v>
      </c>
      <c r="C24" s="55">
        <v>379</v>
      </c>
      <c r="D24" s="68">
        <v>0</v>
      </c>
      <c r="E24" s="56">
        <f t="shared" si="0"/>
        <v>0</v>
      </c>
      <c r="F24" s="60"/>
    </row>
    <row r="25" spans="1:6" ht="15" x14ac:dyDescent="0.25">
      <c r="A25" s="99" t="s">
        <v>19</v>
      </c>
      <c r="B25" s="50" t="s">
        <v>44</v>
      </c>
      <c r="C25" s="51">
        <v>1126</v>
      </c>
      <c r="D25" s="66">
        <v>0</v>
      </c>
      <c r="E25" s="52">
        <f t="shared" si="0"/>
        <v>0</v>
      </c>
    </row>
    <row r="26" spans="1:6" ht="15" x14ac:dyDescent="0.25">
      <c r="A26" s="100"/>
      <c r="B26" s="53" t="s">
        <v>45</v>
      </c>
      <c r="C26" s="22">
        <v>1126</v>
      </c>
      <c r="D26" s="67">
        <v>0</v>
      </c>
      <c r="E26" s="12">
        <f t="shared" si="0"/>
        <v>0</v>
      </c>
    </row>
    <row r="27" spans="1:6" ht="45.75" thickBot="1" x14ac:dyDescent="0.3">
      <c r="A27" s="101"/>
      <c r="B27" s="54" t="s">
        <v>51</v>
      </c>
      <c r="C27" s="55">
        <v>931</v>
      </c>
      <c r="D27" s="68">
        <v>0</v>
      </c>
      <c r="E27" s="56">
        <f t="shared" si="0"/>
        <v>0</v>
      </c>
    </row>
    <row r="28" spans="1:6" ht="15" x14ac:dyDescent="0.25">
      <c r="A28" s="99" t="s">
        <v>17</v>
      </c>
      <c r="B28" s="50" t="s">
        <v>44</v>
      </c>
      <c r="C28" s="51">
        <v>300</v>
      </c>
      <c r="D28" s="66">
        <v>0</v>
      </c>
      <c r="E28" s="52">
        <f t="shared" si="0"/>
        <v>0</v>
      </c>
    </row>
    <row r="29" spans="1:6" ht="15" x14ac:dyDescent="0.25">
      <c r="A29" s="100"/>
      <c r="B29" s="53" t="s">
        <v>45</v>
      </c>
      <c r="C29" s="22">
        <v>300</v>
      </c>
      <c r="D29" s="67">
        <v>0</v>
      </c>
      <c r="E29" s="12">
        <f t="shared" si="0"/>
        <v>0</v>
      </c>
    </row>
    <row r="30" spans="1:6" ht="45.75" thickBot="1" x14ac:dyDescent="0.3">
      <c r="A30" s="101"/>
      <c r="B30" s="54" t="s">
        <v>51</v>
      </c>
      <c r="C30" s="55">
        <v>75</v>
      </c>
      <c r="D30" s="68">
        <v>0</v>
      </c>
      <c r="E30" s="56">
        <f t="shared" si="0"/>
        <v>0</v>
      </c>
    </row>
    <row r="31" spans="1:6" ht="15" x14ac:dyDescent="0.25">
      <c r="A31" s="99" t="s">
        <v>52</v>
      </c>
      <c r="B31" s="50" t="s">
        <v>44</v>
      </c>
      <c r="C31" s="51">
        <v>1041</v>
      </c>
      <c r="D31" s="66">
        <v>0</v>
      </c>
      <c r="E31" s="52">
        <f t="shared" si="0"/>
        <v>0</v>
      </c>
    </row>
    <row r="32" spans="1:6" ht="15" x14ac:dyDescent="0.25">
      <c r="A32" s="100"/>
      <c r="B32" s="53" t="s">
        <v>45</v>
      </c>
      <c r="C32" s="22">
        <v>1041</v>
      </c>
      <c r="D32" s="67">
        <v>0</v>
      </c>
      <c r="E32" s="12">
        <f t="shared" si="0"/>
        <v>0</v>
      </c>
    </row>
    <row r="33" spans="1:6" ht="45.75" thickBot="1" x14ac:dyDescent="0.3">
      <c r="A33" s="101"/>
      <c r="B33" s="54" t="s">
        <v>51</v>
      </c>
      <c r="C33" s="55">
        <v>300</v>
      </c>
      <c r="D33" s="68">
        <v>0</v>
      </c>
      <c r="E33" s="56">
        <f t="shared" si="0"/>
        <v>0</v>
      </c>
      <c r="F33" s="60"/>
    </row>
    <row r="34" spans="1:6" ht="15.75" thickBot="1" x14ac:dyDescent="0.3">
      <c r="A34" s="102" t="s">
        <v>43</v>
      </c>
      <c r="B34" s="103"/>
      <c r="C34" s="61" t="s">
        <v>50</v>
      </c>
      <c r="D34" s="69" t="s">
        <v>49</v>
      </c>
      <c r="E34" s="62" t="s">
        <v>47</v>
      </c>
    </row>
    <row r="35" spans="1:6" ht="15.75" thickBot="1" x14ac:dyDescent="0.25">
      <c r="A35" s="104" t="s">
        <v>46</v>
      </c>
      <c r="B35" s="105"/>
      <c r="C35" s="63">
        <v>2</v>
      </c>
      <c r="D35" s="70">
        <v>0</v>
      </c>
      <c r="E35" s="64">
        <f>C35*D35</f>
        <v>0</v>
      </c>
    </row>
    <row r="36" spans="1:6" ht="25.15" customHeight="1" thickBot="1" x14ac:dyDescent="0.25">
      <c r="A36" s="97" t="s">
        <v>8</v>
      </c>
      <c r="B36" s="98"/>
      <c r="C36" s="98"/>
      <c r="D36" s="106"/>
      <c r="E36" s="65">
        <f>SUM(E13:E33)+E35</f>
        <v>0</v>
      </c>
    </row>
  </sheetData>
  <sheetProtection algorithmName="SHA-512" hashValue="ru6f3KRigV9MBWAyFDvP0jVs5dkZtgonx1XpA7XdaX7n2bbReYNMdfafoLM2myyD0GUltx8LE7DVAZh8MlmWLQ==" saltValue="jDrIr4AT3/MFjWabgH4PJg==" spinCount="100000" sheet="1" objects="1" scenarios="1"/>
  <mergeCells count="10">
    <mergeCell ref="A13:A15"/>
    <mergeCell ref="A16:A18"/>
    <mergeCell ref="A19:A21"/>
    <mergeCell ref="A22:A24"/>
    <mergeCell ref="A25:A27"/>
    <mergeCell ref="A28:A30"/>
    <mergeCell ref="A31:A33"/>
    <mergeCell ref="A34:B34"/>
    <mergeCell ref="A35:B35"/>
    <mergeCell ref="A36:D3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1515-FB55-4132-BC16-2D8B1219A2FE}">
  <dimension ref="A6:E33"/>
  <sheetViews>
    <sheetView topLeftCell="A4" workbookViewId="0">
      <selection activeCell="I20" sqref="I20"/>
    </sheetView>
  </sheetViews>
  <sheetFormatPr defaultColWidth="8.85546875" defaultRowHeight="12.75" x14ac:dyDescent="0.2"/>
  <cols>
    <col min="1" max="1" width="39.28515625" style="13" customWidth="1"/>
    <col min="2" max="2" width="24" style="13" customWidth="1"/>
    <col min="3" max="4" width="21.42578125" style="13" customWidth="1"/>
    <col min="5" max="5" width="25.28515625" style="13" customWidth="1"/>
    <col min="6" max="16384" width="8.85546875" style="13"/>
  </cols>
  <sheetData>
    <row r="6" spans="1:5" ht="13.5" thickBot="1" x14ac:dyDescent="0.25"/>
    <row r="7" spans="1:5" x14ac:dyDescent="0.2">
      <c r="A7" s="14" t="s">
        <v>22</v>
      </c>
      <c r="B7" s="15"/>
      <c r="C7" s="15"/>
      <c r="D7" s="16"/>
    </row>
    <row r="8" spans="1:5" x14ac:dyDescent="0.2">
      <c r="A8" s="17" t="s">
        <v>54</v>
      </c>
      <c r="D8" s="18"/>
    </row>
    <row r="9" spans="1:5" x14ac:dyDescent="0.2">
      <c r="A9" s="17" t="s">
        <v>53</v>
      </c>
      <c r="D9" s="18"/>
    </row>
    <row r="10" spans="1:5" ht="13.5" thickBot="1" x14ac:dyDescent="0.25">
      <c r="A10" s="19" t="s">
        <v>23</v>
      </c>
      <c r="B10" s="20"/>
      <c r="C10" s="20"/>
      <c r="D10" s="21"/>
    </row>
    <row r="11" spans="1:5" ht="13.5" thickBot="1" x14ac:dyDescent="0.25"/>
    <row r="12" spans="1:5" ht="15" x14ac:dyDescent="0.25">
      <c r="A12" s="7" t="s">
        <v>29</v>
      </c>
      <c r="B12" s="8" t="s">
        <v>34</v>
      </c>
      <c r="C12" s="8" t="s">
        <v>35</v>
      </c>
      <c r="D12" s="31" t="s">
        <v>41</v>
      </c>
      <c r="E12" s="9" t="s">
        <v>24</v>
      </c>
    </row>
    <row r="13" spans="1:5" ht="15" x14ac:dyDescent="0.25">
      <c r="A13" s="10" t="s">
        <v>30</v>
      </c>
      <c r="B13" s="22" t="s">
        <v>36</v>
      </c>
      <c r="C13" s="44"/>
      <c r="D13" s="23">
        <v>100</v>
      </c>
      <c r="E13" s="12">
        <f t="shared" ref="E13:E32" si="0">C13*D13</f>
        <v>0</v>
      </c>
    </row>
    <row r="14" spans="1:5" ht="15" x14ac:dyDescent="0.25">
      <c r="A14" s="10"/>
      <c r="B14" s="22" t="s">
        <v>37</v>
      </c>
      <c r="C14" s="44"/>
      <c r="D14" s="23">
        <v>250</v>
      </c>
      <c r="E14" s="12">
        <f t="shared" si="0"/>
        <v>0</v>
      </c>
    </row>
    <row r="15" spans="1:5" ht="15" x14ac:dyDescent="0.25">
      <c r="A15" s="10"/>
      <c r="B15" s="22" t="s">
        <v>40</v>
      </c>
      <c r="C15" s="44"/>
      <c r="D15" s="23">
        <v>500</v>
      </c>
      <c r="E15" s="12">
        <f t="shared" si="0"/>
        <v>0</v>
      </c>
    </row>
    <row r="16" spans="1:5" ht="15" x14ac:dyDescent="0.25">
      <c r="A16" s="10"/>
      <c r="B16" s="22" t="s">
        <v>39</v>
      </c>
      <c r="C16" s="44"/>
      <c r="D16" s="23">
        <v>1000</v>
      </c>
      <c r="E16" s="12">
        <f t="shared" si="0"/>
        <v>0</v>
      </c>
    </row>
    <row r="17" spans="1:5" ht="15" x14ac:dyDescent="0.25">
      <c r="A17" s="10"/>
      <c r="B17" s="22" t="s">
        <v>38</v>
      </c>
      <c r="C17" s="44"/>
      <c r="D17" s="23">
        <v>1500</v>
      </c>
      <c r="E17" s="12">
        <f t="shared" si="0"/>
        <v>0</v>
      </c>
    </row>
    <row r="18" spans="1:5" ht="15" x14ac:dyDescent="0.25">
      <c r="A18" s="10" t="s">
        <v>31</v>
      </c>
      <c r="B18" s="22" t="s">
        <v>36</v>
      </c>
      <c r="C18" s="44"/>
      <c r="D18" s="23">
        <v>50</v>
      </c>
      <c r="E18" s="12">
        <f t="shared" si="0"/>
        <v>0</v>
      </c>
    </row>
    <row r="19" spans="1:5" ht="15" x14ac:dyDescent="0.25">
      <c r="A19" s="10"/>
      <c r="B19" s="22" t="s">
        <v>37</v>
      </c>
      <c r="C19" s="44"/>
      <c r="D19" s="23">
        <v>150</v>
      </c>
      <c r="E19" s="12">
        <f t="shared" si="0"/>
        <v>0</v>
      </c>
    </row>
    <row r="20" spans="1:5" ht="15" x14ac:dyDescent="0.25">
      <c r="A20" s="10"/>
      <c r="B20" s="22" t="s">
        <v>40</v>
      </c>
      <c r="C20" s="44"/>
      <c r="D20" s="23">
        <v>250</v>
      </c>
      <c r="E20" s="12">
        <f t="shared" si="0"/>
        <v>0</v>
      </c>
    </row>
    <row r="21" spans="1:5" ht="15" x14ac:dyDescent="0.25">
      <c r="A21" s="10"/>
      <c r="B21" s="22" t="s">
        <v>39</v>
      </c>
      <c r="C21" s="44"/>
      <c r="D21" s="23">
        <v>600</v>
      </c>
      <c r="E21" s="12">
        <f t="shared" si="0"/>
        <v>0</v>
      </c>
    </row>
    <row r="22" spans="1:5" ht="15" x14ac:dyDescent="0.25">
      <c r="A22" s="10"/>
      <c r="B22" s="22" t="s">
        <v>38</v>
      </c>
      <c r="C22" s="44"/>
      <c r="D22" s="23">
        <v>1500</v>
      </c>
      <c r="E22" s="12">
        <f t="shared" si="0"/>
        <v>0</v>
      </c>
    </row>
    <row r="23" spans="1:5" ht="15" x14ac:dyDescent="0.25">
      <c r="A23" s="10" t="s">
        <v>32</v>
      </c>
      <c r="B23" s="22" t="s">
        <v>36</v>
      </c>
      <c r="C23" s="44"/>
      <c r="D23" s="23">
        <v>100</v>
      </c>
      <c r="E23" s="12">
        <f t="shared" si="0"/>
        <v>0</v>
      </c>
    </row>
    <row r="24" spans="1:5" ht="15" x14ac:dyDescent="0.25">
      <c r="A24" s="10"/>
      <c r="B24" s="22" t="s">
        <v>37</v>
      </c>
      <c r="C24" s="44"/>
      <c r="D24" s="23">
        <v>250</v>
      </c>
      <c r="E24" s="12">
        <f t="shared" si="0"/>
        <v>0</v>
      </c>
    </row>
    <row r="25" spans="1:5" ht="15" x14ac:dyDescent="0.25">
      <c r="A25" s="10"/>
      <c r="B25" s="22" t="s">
        <v>40</v>
      </c>
      <c r="C25" s="44"/>
      <c r="D25" s="23">
        <v>500</v>
      </c>
      <c r="E25" s="12">
        <f t="shared" si="0"/>
        <v>0</v>
      </c>
    </row>
    <row r="26" spans="1:5" ht="15" x14ac:dyDescent="0.25">
      <c r="A26" s="10"/>
      <c r="B26" s="22" t="s">
        <v>39</v>
      </c>
      <c r="C26" s="44"/>
      <c r="D26" s="23">
        <v>1000</v>
      </c>
      <c r="E26" s="12">
        <f t="shared" si="0"/>
        <v>0</v>
      </c>
    </row>
    <row r="27" spans="1:5" ht="15" x14ac:dyDescent="0.25">
      <c r="A27" s="10"/>
      <c r="B27" s="22" t="s">
        <v>38</v>
      </c>
      <c r="C27" s="44"/>
      <c r="D27" s="23">
        <v>1500</v>
      </c>
      <c r="E27" s="12">
        <f t="shared" si="0"/>
        <v>0</v>
      </c>
    </row>
    <row r="28" spans="1:5" ht="15" x14ac:dyDescent="0.25">
      <c r="A28" s="10" t="s">
        <v>33</v>
      </c>
      <c r="B28" s="22" t="s">
        <v>36</v>
      </c>
      <c r="C28" s="44"/>
      <c r="D28" s="23">
        <v>100</v>
      </c>
      <c r="E28" s="12">
        <f t="shared" si="0"/>
        <v>0</v>
      </c>
    </row>
    <row r="29" spans="1:5" ht="15" x14ac:dyDescent="0.25">
      <c r="A29" s="10"/>
      <c r="B29" s="22" t="s">
        <v>37</v>
      </c>
      <c r="C29" s="44"/>
      <c r="D29" s="23">
        <v>250</v>
      </c>
      <c r="E29" s="12">
        <f t="shared" si="0"/>
        <v>0</v>
      </c>
    </row>
    <row r="30" spans="1:5" ht="15" x14ac:dyDescent="0.25">
      <c r="A30" s="10"/>
      <c r="B30" s="22" t="s">
        <v>40</v>
      </c>
      <c r="C30" s="44"/>
      <c r="D30" s="23">
        <v>500</v>
      </c>
      <c r="E30" s="12">
        <f t="shared" si="0"/>
        <v>0</v>
      </c>
    </row>
    <row r="31" spans="1:5" ht="15" x14ac:dyDescent="0.25">
      <c r="A31" s="10"/>
      <c r="B31" s="22" t="s">
        <v>39</v>
      </c>
      <c r="C31" s="44"/>
      <c r="D31" s="23">
        <v>1000</v>
      </c>
      <c r="E31" s="12">
        <f t="shared" si="0"/>
        <v>0</v>
      </c>
    </row>
    <row r="32" spans="1:5" ht="15.75" thickBot="1" x14ac:dyDescent="0.3">
      <c r="A32" s="33"/>
      <c r="B32" s="34" t="s">
        <v>38</v>
      </c>
      <c r="C32" s="71"/>
      <c r="D32" s="24">
        <v>1500</v>
      </c>
      <c r="E32" s="35">
        <f t="shared" si="0"/>
        <v>0</v>
      </c>
    </row>
    <row r="33" spans="1:5" ht="22.15" customHeight="1" thickBot="1" x14ac:dyDescent="0.25">
      <c r="A33" s="29" t="s">
        <v>42</v>
      </c>
      <c r="B33" s="36"/>
      <c r="C33" s="32"/>
      <c r="D33" s="32"/>
      <c r="E33" s="30">
        <f>SUM(E13:E32)</f>
        <v>0</v>
      </c>
    </row>
  </sheetData>
  <sheetProtection algorithmName="SHA-512" hashValue="M09iRBH9YMIwioZRTf7YihfwAy2YQKngZOgCCU/4tPKz8cp6sVKD9VGXKuQMiKoZqQPtETxRDgNG/RjkBDYlJw==" saltValue="ZjfoYqQwjq2WxP5AkCtGOw==" spinCount="100000" sheet="1" objects="1" scenarios="1"/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5cccdd-f4e9-4e16-ad27-4da69344bb76">
      <Terms xmlns="http://schemas.microsoft.com/office/infopath/2007/PartnerControls"/>
    </lcf76f155ced4ddcb4097134ff3c332f>
    <TaxCatchAll xmlns="bb2d2683-47e5-4b71-b304-85679a4889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10" ma:contentTypeDescription="Een nieuw document maken." ma:contentTypeScope="" ma:versionID="efb314f6c496e2b2bab421127e56e107">
  <xsd:schema xmlns:xsd="http://www.w3.org/2001/XMLSchema" xmlns:xs="http://www.w3.org/2001/XMLSchema" xmlns:p="http://schemas.microsoft.com/office/2006/metadata/properties" xmlns:ns2="525cccdd-f4e9-4e16-ad27-4da69344bb76" xmlns:ns3="bb2d2683-47e5-4b71-b304-85679a48894c" targetNamespace="http://schemas.microsoft.com/office/2006/metadata/properties" ma:root="true" ma:fieldsID="4475ea72fcc2bc2df2a2244d0472f1c8" ns2:_="" ns3:_="">
    <xsd:import namespace="525cccdd-f4e9-4e16-ad27-4da69344bb76"/>
    <xsd:import namespace="bb2d2683-47e5-4b71-b304-85679a488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d2683-47e5-4b71-b304-85679a4889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7bfc2-1269-4c7b-a069-7d4cc18d5815}" ma:internalName="TaxCatchAll" ma:showField="CatchAllData" ma:web="bb2d2683-47e5-4b71-b304-85679a488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bb2d2683-47e5-4b71-b304-85679a48894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25cccdd-f4e9-4e16-ad27-4da69344bb76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98F895-A9A9-4357-B228-43875F966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bb2d2683-47e5-4b71-b304-85679a488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Reguliere werkzaamheden</vt:lpstr>
      <vt:lpstr>Glasbewassing</vt:lpstr>
      <vt:lpstr>Regie werkzaamheden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2024-12-19T15:44:48Z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