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:\RS – Werken civiel\Ingenieursbureau\Project\2023\23.009 Herinrichting Boulevards Evertsen en Bankert\9.Aanbesteding\Boulevard stenen\Definitieve aanbestedingsstukken\"/>
    </mc:Choice>
  </mc:AlternateContent>
  <xr:revisionPtr revIDLastSave="0" documentId="13_ncr:1_{6CB5E174-7292-477C-A261-6AED18984A2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10" i="1"/>
  <c r="D13" i="1"/>
  <c r="D4" i="1"/>
  <c r="D8" i="1"/>
  <c r="D7" i="1"/>
  <c r="D3" i="1"/>
  <c r="D12" i="1"/>
  <c r="D9" i="1"/>
  <c r="D6" i="1"/>
  <c r="D5" i="1"/>
</calcChain>
</file>

<file path=xl/sharedStrings.xml><?xml version="1.0" encoding="utf-8"?>
<sst xmlns="http://schemas.openxmlformats.org/spreadsheetml/2006/main" count="48" uniqueCount="22">
  <si>
    <t>Situatie</t>
  </si>
  <si>
    <t>Steensoort</t>
  </si>
  <si>
    <t>Verband</t>
  </si>
  <si>
    <t>Gewenste levering</t>
  </si>
  <si>
    <t>hoeveelheid in m2 incl. 7% knipverlies</t>
  </si>
  <si>
    <t>Hoeveelheden straatbakstenen boulevards Evertsen en Bankert</t>
  </si>
  <si>
    <t>Fase 1 Boulevard Evertsen</t>
  </si>
  <si>
    <t>Fase 2 Boulevard Evertsen</t>
  </si>
  <si>
    <t>Fase 3 Boulevard Evertsen</t>
  </si>
  <si>
    <t>totaal m2</t>
  </si>
  <si>
    <t>Straatbakstenen, kleur 'boulevard mix'  zoals omschreven onder par. 2.3, dikte 70-80mm.</t>
  </si>
  <si>
    <t>Straatbakstenen, kleur 'boulevard mix'  zoals omschreven onder par. 2.3, dikte 60mm.</t>
  </si>
  <si>
    <t>Straatbakstenen, kleur 'grijs/groen  zoals omschreven onder par. 2.3, dikte 70-80mm.</t>
  </si>
  <si>
    <t>Machinaal pakket keperverband op pallets gemengd franco werk per volle vracht</t>
  </si>
  <si>
    <t xml:space="preserve">Machinaal pakket keperverband op pallets gemengd franco werk per volle vracht in dit geval bedoelt om aan te brengen in elleboogverband </t>
  </si>
  <si>
    <t>Straatbakstenen, kleur 'boulevard rijbaan mix'  zoals omschreven onder par. 2.3, dikte 70-80mm.</t>
  </si>
  <si>
    <t>1e week november 2025</t>
  </si>
  <si>
    <t>3e week augustus 2025 40% leveren
1e week november 2025 60% leveren</t>
  </si>
  <si>
    <t>2e week februari 2026 40% leveren
2e week mei 2026 60% leveren</t>
  </si>
  <si>
    <t>3e week augustus 2026 50% leveren
1e week november 2026 50% leveren</t>
  </si>
  <si>
    <t>1e week november 2026 50% leveren</t>
  </si>
  <si>
    <t>*Context: in de planning gaan we er nu vanuit dat we in het stormseizoen gedeeltelijk bovenop de waterkering doorwerken, er is nog een kleine onzekerheid of dit in de vergunning wordt toegestaan.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</si>
</sst>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0" fillId="0" borderId="1" xfId="0" applyBorder="1" applyAlignment="1">
      <alignment vertical="top" wrapText="1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1" fontId="0" fillId="0" borderId="3" xfId="0" applyNumberFormat="1" applyBorder="1" applyAlignment="1">
      <alignment vertical="top" wrapText="1"/>
    </xf>
    <xf numFmtId="0" fontId="0" fillId="0" borderId="4" xfId="0" applyBorder="1" applyAlignment="1">
      <alignment vertical="top" wrapText="1"/>
    </xf>
    <xf numFmtId="1" fontId="0" fillId="0" borderId="5" xfId="0" applyNumberFormat="1" applyBorder="1" applyAlignment="1">
      <alignment vertical="top"/>
    </xf>
    <xf numFmtId="1" fontId="0" fillId="0" borderId="5" xfId="0" applyNumberFormat="1" applyBorder="1" applyAlignment="1">
      <alignment vertical="top" wrapText="1"/>
    </xf>
    <xf numFmtId="0" fontId="4" fillId="0" borderId="6" xfId="0" applyFont="1" applyBorder="1" applyAlignment="1">
      <alignment horizontal="right" vertical="top" wrapText="1"/>
    </xf>
    <xf numFmtId="1" fontId="4" fillId="0" borderId="0" xfId="0" applyNumberFormat="1" applyFont="1"/>
    <xf numFmtId="1" fontId="0" fillId="0" borderId="1" xfId="0" applyNumberFormat="1" applyBorder="1" applyAlignment="1">
      <alignment vertical="top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1" fontId="0" fillId="0" borderId="8" xfId="0" applyNumberFormat="1" applyBorder="1" applyAlignment="1">
      <alignment vertical="top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1" fontId="0" fillId="0" borderId="10" xfId="0" applyNumberFormat="1" applyBorder="1" applyAlignment="1">
      <alignment vertical="top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1" fontId="0" fillId="0" borderId="13" xfId="0" applyNumberFormat="1" applyBorder="1" applyAlignment="1">
      <alignment vertical="top"/>
    </xf>
    <xf numFmtId="0" fontId="1" fillId="0" borderId="2" xfId="0" applyFont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1" fontId="0" fillId="0" borderId="15" xfId="0" applyNumberForma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zoomScale="85" zoomScaleNormal="85" workbookViewId="0">
      <selection activeCell="A15" sqref="A15:E15"/>
    </sheetView>
  </sheetViews>
  <sheetFormatPr defaultRowHeight="14.5" x14ac:dyDescent="0.35"/>
  <cols>
    <col min="1" max="1" width="18.54296875" customWidth="1"/>
    <col min="2" max="2" width="35.7265625" customWidth="1"/>
    <col min="3" max="3" width="24.81640625" customWidth="1"/>
    <col min="4" max="4" width="18.7265625" customWidth="1"/>
    <col min="5" max="5" width="27.81640625" customWidth="1"/>
  </cols>
  <sheetData>
    <row r="1" spans="1:5" ht="24" thickBot="1" x14ac:dyDescent="0.4">
      <c r="A1" s="23" t="s">
        <v>5</v>
      </c>
      <c r="B1" s="23"/>
      <c r="C1" s="23"/>
      <c r="D1" s="23"/>
      <c r="E1" s="23"/>
    </row>
    <row r="2" spans="1:5" s="1" customFormat="1" ht="33" customHeight="1" thickBot="1" x14ac:dyDescent="0.4">
      <c r="A2" s="3" t="s">
        <v>0</v>
      </c>
      <c r="B2" s="3" t="s">
        <v>1</v>
      </c>
      <c r="C2" s="3" t="s">
        <v>2</v>
      </c>
      <c r="D2" s="4" t="s">
        <v>4</v>
      </c>
      <c r="E2" s="4" t="s">
        <v>3</v>
      </c>
    </row>
    <row r="3" spans="1:5" ht="58.5" thickBot="1" x14ac:dyDescent="0.4">
      <c r="A3" s="15" t="s">
        <v>6</v>
      </c>
      <c r="B3" s="16" t="s">
        <v>10</v>
      </c>
      <c r="C3" s="16" t="s">
        <v>13</v>
      </c>
      <c r="D3" s="17">
        <f>(4456)*1.07</f>
        <v>4767.92</v>
      </c>
      <c r="E3" s="5" t="s">
        <v>17</v>
      </c>
    </row>
    <row r="4" spans="1:5" ht="58" x14ac:dyDescent="0.35">
      <c r="A4" s="6" t="s">
        <v>6</v>
      </c>
      <c r="B4" s="2" t="s">
        <v>15</v>
      </c>
      <c r="C4" s="2" t="s">
        <v>13</v>
      </c>
      <c r="D4" s="11">
        <f>(1472)*1.07</f>
        <v>1575.0400000000002</v>
      </c>
      <c r="E4" s="5" t="s">
        <v>17</v>
      </c>
    </row>
    <row r="5" spans="1:5" ht="58" x14ac:dyDescent="0.35">
      <c r="A5" s="12" t="s">
        <v>6</v>
      </c>
      <c r="B5" s="13" t="s">
        <v>11</v>
      </c>
      <c r="C5" s="13" t="s">
        <v>13</v>
      </c>
      <c r="D5" s="14">
        <f>(1015)*1.07</f>
        <v>1086.05</v>
      </c>
      <c r="E5" s="7" t="s">
        <v>16</v>
      </c>
    </row>
    <row r="6" spans="1:5" ht="87" x14ac:dyDescent="0.35">
      <c r="A6" s="6" t="s">
        <v>6</v>
      </c>
      <c r="B6" s="2" t="s">
        <v>12</v>
      </c>
      <c r="C6" s="18" t="s">
        <v>14</v>
      </c>
      <c r="D6" s="11">
        <f>(79)*1.07</f>
        <v>84.53</v>
      </c>
      <c r="E6" s="7" t="s">
        <v>16</v>
      </c>
    </row>
    <row r="7" spans="1:5" ht="58" x14ac:dyDescent="0.35">
      <c r="A7" s="6" t="s">
        <v>7</v>
      </c>
      <c r="B7" s="2" t="s">
        <v>10</v>
      </c>
      <c r="C7" s="2" t="s">
        <v>13</v>
      </c>
      <c r="D7" s="11">
        <f>(2936)*1.07</f>
        <v>3141.52</v>
      </c>
      <c r="E7" s="8" t="s">
        <v>18</v>
      </c>
    </row>
    <row r="8" spans="1:5" ht="58" x14ac:dyDescent="0.35">
      <c r="A8" s="6" t="s">
        <v>7</v>
      </c>
      <c r="B8" s="2" t="s">
        <v>15</v>
      </c>
      <c r="C8" s="2" t="s">
        <v>13</v>
      </c>
      <c r="D8" s="11">
        <f>(1579)*1.07</f>
        <v>1689.5300000000002</v>
      </c>
      <c r="E8" s="8" t="s">
        <v>18</v>
      </c>
    </row>
    <row r="9" spans="1:5" ht="58" x14ac:dyDescent="0.35">
      <c r="A9" s="6" t="s">
        <v>7</v>
      </c>
      <c r="B9" s="2" t="s">
        <v>11</v>
      </c>
      <c r="C9" s="2" t="s">
        <v>13</v>
      </c>
      <c r="D9" s="11">
        <f>(702)*1.07</f>
        <v>751.1400000000001</v>
      </c>
      <c r="E9" s="8" t="s">
        <v>18</v>
      </c>
    </row>
    <row r="10" spans="1:5" ht="58" x14ac:dyDescent="0.35">
      <c r="A10" s="6" t="s">
        <v>8</v>
      </c>
      <c r="B10" s="2" t="s">
        <v>10</v>
      </c>
      <c r="C10" s="2" t="s">
        <v>13</v>
      </c>
      <c r="D10" s="11">
        <f>(4616)*1.07</f>
        <v>4939.12</v>
      </c>
      <c r="E10" s="8" t="s">
        <v>19</v>
      </c>
    </row>
    <row r="11" spans="1:5" ht="58" x14ac:dyDescent="0.35">
      <c r="A11" s="6" t="s">
        <v>8</v>
      </c>
      <c r="B11" s="2" t="s">
        <v>15</v>
      </c>
      <c r="C11" s="13" t="s">
        <v>13</v>
      </c>
      <c r="D11" s="11">
        <f>(1546)*1.07</f>
        <v>1654.22</v>
      </c>
      <c r="E11" s="8" t="s">
        <v>19</v>
      </c>
    </row>
    <row r="12" spans="1:5" ht="58.5" thickBot="1" x14ac:dyDescent="0.4">
      <c r="A12" s="19" t="s">
        <v>8</v>
      </c>
      <c r="B12" s="20" t="s">
        <v>11</v>
      </c>
      <c r="C12" s="21" t="s">
        <v>13</v>
      </c>
      <c r="D12" s="22">
        <f>(651)*1.07</f>
        <v>696.57</v>
      </c>
      <c r="E12" s="25" t="s">
        <v>20</v>
      </c>
    </row>
    <row r="13" spans="1:5" x14ac:dyDescent="0.35">
      <c r="C13" s="9" t="s">
        <v>9</v>
      </c>
      <c r="D13" s="10">
        <f>SUM(D3:D12)</f>
        <v>20385.64</v>
      </c>
    </row>
    <row r="15" spans="1:5" ht="33.5" customHeight="1" x14ac:dyDescent="0.35">
      <c r="A15" s="24" t="s">
        <v>21</v>
      </c>
      <c r="B15" s="24"/>
      <c r="C15" s="24"/>
      <c r="D15" s="24"/>
      <c r="E15" s="24"/>
    </row>
  </sheetData>
  <mergeCells count="2">
    <mergeCell ref="A1:E1"/>
    <mergeCell ref="A15:E15"/>
  </mergeCells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I&amp;A Samenwerking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Rottier</dc:creator>
  <cp:lastModifiedBy>Marcel de Kraker</cp:lastModifiedBy>
  <cp:lastPrinted>2025-01-22T11:32:11Z</cp:lastPrinted>
  <dcterms:created xsi:type="dcterms:W3CDTF">2022-04-13T15:45:02Z</dcterms:created>
  <dcterms:modified xsi:type="dcterms:W3CDTF">2025-01-28T16:14:13Z</dcterms:modified>
</cp:coreProperties>
</file>