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noordenveld.sharepoint.com/sites/TeamInkoop/Gedeelde documenten/Aanbestedingen afgewikkeld/Lease fiets 2025/0. Voorbereiding/"/>
    </mc:Choice>
  </mc:AlternateContent>
  <xr:revisionPtr revIDLastSave="172" documentId="8_{2E7FD132-6764-4B25-BE39-782811E9B44E}" xr6:coauthVersionLast="47" xr6:coauthVersionMax="47" xr10:uidLastSave="{3549034C-CC7F-4C71-BF94-8F4CF3D1D4CC}"/>
  <workbookProtection lockStructure="1"/>
  <bookViews>
    <workbookView xWindow="-28920" yWindow="-2070" windowWidth="29040" windowHeight="15720" activeTab="1" xr2:uid="{383C0EDB-D685-4BE9-98DE-EB423A9A7BF9}"/>
  </bookViews>
  <sheets>
    <sheet name="Blad1" sheetId="1" r:id="rId1"/>
    <sheet name="Blad2" sheetId="2" r:id="rId2"/>
  </sheets>
  <definedNames>
    <definedName name="_xlnm.Print_Area" localSheetId="0">Blad1!$A$1:$D$26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2" l="1"/>
  <c r="E11" i="2"/>
  <c r="F11" i="2" s="1"/>
  <c r="E12" i="2"/>
  <c r="F12" i="2" s="1"/>
  <c r="F13" i="2"/>
  <c r="E14" i="2"/>
  <c r="F14" i="2" s="1"/>
  <c r="H13" i="2" l="1"/>
  <c r="M13" i="2" s="1"/>
  <c r="N13" i="2" s="1"/>
  <c r="H14" i="2"/>
  <c r="M14" i="2" s="1"/>
  <c r="N14" i="2" s="1"/>
  <c r="H12" i="2"/>
  <c r="M12" i="2" s="1"/>
  <c r="N12" i="2" s="1"/>
  <c r="H11" i="2"/>
  <c r="E10" i="2"/>
  <c r="F10" i="2" l="1"/>
  <c r="H10" i="2"/>
  <c r="M11" i="2"/>
  <c r="N11" i="2" s="1"/>
  <c r="M10" i="2" l="1"/>
  <c r="N10" i="2" s="1"/>
  <c r="N15" i="2" s="1"/>
  <c r="C19" i="1" s="1"/>
</calcChain>
</file>

<file path=xl/sharedStrings.xml><?xml version="1.0" encoding="utf-8"?>
<sst xmlns="http://schemas.openxmlformats.org/spreadsheetml/2006/main" count="54" uniqueCount="44">
  <si>
    <t>Bijlage 5 - Prijzenblad</t>
  </si>
  <si>
    <t>Omschrijving</t>
  </si>
  <si>
    <t>Totaalbedrag excl. BTW</t>
  </si>
  <si>
    <t>Inschrijfprijs aanbesteding Leasefietsen</t>
  </si>
  <si>
    <t>Aldus naar waarheid ingevuld,</t>
  </si>
  <si>
    <t>Onderneming:</t>
  </si>
  <si>
    <t>Naam ondertekenaar:</t>
  </si>
  <si>
    <t>Functie:</t>
  </si>
  <si>
    <t>Handtekening:</t>
  </si>
  <si>
    <t>Stadsfiets</t>
  </si>
  <si>
    <t>Elektrische fiets</t>
  </si>
  <si>
    <t>Inschrijver dient de tarieven die hij bij een categorie fiets opgeeft, te hanteren voor alle fietsen die binnen die categorie in de toekomst worden aangeboden in het kader van de Opdracht .</t>
  </si>
  <si>
    <t>Categorie Fiets</t>
  </si>
  <si>
    <t>Aantal</t>
  </si>
  <si>
    <t>Cataloguswaarde incl btw</t>
  </si>
  <si>
    <t>Restwaarde percentage</t>
  </si>
  <si>
    <t>Restwaarde na 36 maanden</t>
  </si>
  <si>
    <t>Afschrijving per maand</t>
  </si>
  <si>
    <t>Rente per maand</t>
  </si>
  <si>
    <t>Onderhoud, service en reparatie per maand</t>
  </si>
  <si>
    <t>Overige kosten per maand*</t>
  </si>
  <si>
    <t>Totaalwaarde leaseovereenkomst
(36 maanden)</t>
  </si>
  <si>
    <t>Racefiets en MTB</t>
  </si>
  <si>
    <t>Elektrische bakfiets</t>
  </si>
  <si>
    <t>Speed pedelec</t>
  </si>
  <si>
    <t>Fictieve inschrijfprijs (gebaseerd op looptijd 36 maanden)</t>
  </si>
  <si>
    <t xml:space="preserve">* Indien de  kolom "overige kosten" is ingevuld (met een waarde &gt; €0,-) beschrijf welke kosten dit zijn: </t>
  </si>
  <si>
    <t xml:space="preserve">&lt;vrije invulling&gt; </t>
  </si>
  <si>
    <t>*</t>
  </si>
  <si>
    <t>Prijzen zijn in euro's en inclusief BTW.</t>
  </si>
  <si>
    <t>In dit prijzenblad vult de inschrijver de defintieve prijzen</t>
  </si>
  <si>
    <t>De aantallen in dit prijzenblad zijn fictief, hier kunnen geen rechten aan worden ontleend.</t>
  </si>
  <si>
    <t>Deze bijlage en onderliggende werkbladen maken integraal onderdeel uit van het beschrijvend document</t>
  </si>
  <si>
    <t>De inschrijver(s) verklaart/verklaren dat deze aanbieding wordt gedaan overeenkomstig de bepalingen van het aanbestedingsdocument en nota van inlichtingen</t>
  </si>
  <si>
    <r>
      <t xml:space="preserve">         </t>
    </r>
    <r>
      <rPr>
        <sz val="9"/>
        <rFont val="Calibri"/>
        <family val="2"/>
        <scheme val="minor"/>
      </rPr>
      <t xml:space="preserve">                   Dit bedrag wordt beoordeeld</t>
    </r>
  </si>
  <si>
    <t>All-in Leasebedrag per maand</t>
  </si>
  <si>
    <t>Wij beoordelen de prijs ten opzichte van de cataloguswaarde om tot een fictieve inschrijfprijs te komen. Er kunnen tijdens de uitvoering van de Raamovereenkomst ook fietsen met een afwijkende cataloguswaarde worden afgenomen.</t>
  </si>
  <si>
    <r>
      <t xml:space="preserve">De inschrijver dient alle gevraagde gegevens in te vullen (blauw gearceerd), </t>
    </r>
    <r>
      <rPr>
        <b/>
        <sz val="11"/>
        <color theme="1"/>
        <rFont val="Calibri"/>
        <family val="2"/>
        <scheme val="minor"/>
      </rPr>
      <t>let op er zijn meerdere tabladen</t>
    </r>
  </si>
  <si>
    <t>Rente percentage</t>
  </si>
  <si>
    <t>Pechhulp per maand</t>
  </si>
  <si>
    <t>Verzekering per maand</t>
  </si>
  <si>
    <t>Het invoeren van een negatief bedrag of percentage of € 0,- of 0% is niet toegestaan, dit leidt tot uitsluiting. Met uitzondering van kolom  L, blad 2.</t>
  </si>
  <si>
    <t>De restwaarde in dit model dient voor het vergelijken van inschrijvers. De exacte restwaarde wordt pas aan het einde van de leaseperiode vastgesteld. Het percentage wordt gebruikt voor prijsvergelijking en later voor de overnamewaarde.</t>
  </si>
  <si>
    <t>De opgegeven bedragen en tarieven omvatten alle kosten voor het basisservicepakket, inclusief aanschaf, aflevering, onderhoud, reparaties, verzekering, accessoires, pechhulp en slot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</si>
</sst>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44" formatCode="_ &quot;€&quot;\ * #,##0.00_ ;_ &quot;€&quot;\ * \-#,##0.00_ ;_ &quot;€&quot;\ * &quot;-&quot;??_ ;_ @_ "/>
    <numFmt numFmtId="164" formatCode="_ [$€-413]\ * #,##0.00_ ;_ [$€-413]\ * \-#,##0.00_ ;_ [$€-413]\ * &quot;-&quot;??_ ;_ @_ "/>
  </numFmts>
  <fonts count="17">
    <font>
      <sz val="11"/>
      <color theme="1"/>
      <name val="Calibri"/>
      <family val="2"/>
      <scheme val="minor"/>
    </font>
    <font>
      <sz val="10"/>
      <color theme="1"/>
      <name val="Calibri"/>
      <family val="2"/>
      <scheme val="minor"/>
    </font>
    <font>
      <b/>
      <sz val="10"/>
      <color theme="0"/>
      <name val="Calibri"/>
      <family val="2"/>
      <scheme val="minor"/>
    </font>
    <font>
      <sz val="11"/>
      <name val="Calibri"/>
      <family val="2"/>
      <scheme val="minor"/>
    </font>
    <font>
      <sz val="11"/>
      <color theme="1"/>
      <name val="Calibri"/>
      <family val="2"/>
      <scheme val="minor"/>
    </font>
    <font>
      <sz val="11"/>
      <color theme="0"/>
      <name val="Calibri"/>
      <family val="2"/>
      <scheme val="minor"/>
    </font>
    <font>
      <b/>
      <sz val="11"/>
      <name val="Calibri"/>
      <family val="2"/>
      <scheme val="minor"/>
    </font>
    <font>
      <sz val="10"/>
      <name val="Geneva"/>
    </font>
    <font>
      <sz val="9"/>
      <color theme="1"/>
      <name val="Calibri"/>
      <family val="2"/>
      <scheme val="minor"/>
    </font>
    <font>
      <sz val="9"/>
      <color theme="1"/>
      <name val="Lucida Sans Unicode"/>
      <family val="2"/>
    </font>
    <font>
      <b/>
      <sz val="10"/>
      <color theme="1"/>
      <name val="Calibri"/>
      <family val="2"/>
      <scheme val="minor"/>
    </font>
    <font>
      <b/>
      <sz val="11"/>
      <color theme="1"/>
      <name val="Calibri"/>
      <family val="2"/>
      <scheme val="minor"/>
    </font>
    <font>
      <sz val="11"/>
      <color theme="0" tint="-0.499984740745262"/>
      <name val="Calibri"/>
      <family val="2"/>
      <scheme val="minor"/>
    </font>
    <font>
      <sz val="9"/>
      <name val="Calibri"/>
      <family val="2"/>
      <scheme val="minor"/>
    </font>
    <font>
      <b/>
      <sz val="10"/>
      <color rgb="FF000000"/>
      <name val="Calibri"/>
      <family val="2"/>
      <scheme val="minor"/>
    </font>
    <font>
      <sz val="10"/>
      <color rgb="FF000000"/>
      <name val="Calibri"/>
      <family val="2"/>
      <scheme val="minor"/>
    </font>
    <font>
      <sz val="10"/>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4" tint="0.59999389629810485"/>
        <bgColor indexed="65"/>
      </patternFill>
    </fill>
    <fill>
      <patternFill patternType="solid">
        <fgColor theme="9"/>
      </patternFill>
    </fill>
    <fill>
      <patternFill patternType="solid">
        <fgColor theme="9"/>
        <bgColor indexed="64"/>
      </patternFill>
    </fill>
    <fill>
      <patternFill patternType="solid">
        <fgColor theme="9" tint="0.59999389629810485"/>
        <bgColor rgb="FF000000"/>
      </patternFill>
    </fill>
    <fill>
      <patternFill patternType="solid">
        <fgColor theme="5" tint="0.59999389629810485"/>
        <bgColor indexed="64"/>
      </patternFill>
    </fill>
    <fill>
      <patternFill patternType="solid">
        <fgColor theme="9"/>
        <bgColor rgb="FF000000"/>
      </patternFill>
    </fill>
    <fill>
      <patternFill patternType="solid">
        <fgColor theme="4" tint="0.59999389629810485"/>
        <bgColor indexed="64"/>
      </patternFill>
    </fill>
    <fill>
      <patternFill patternType="solid">
        <fgColor theme="4" tint="0.39997558519241921"/>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medium">
        <color indexed="64"/>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rgb="FF808080"/>
      </bottom>
      <diagonal/>
    </border>
    <border>
      <left style="thin">
        <color indexed="64"/>
      </left>
      <right/>
      <top style="thin">
        <color indexed="64"/>
      </top>
      <bottom style="thin">
        <color rgb="FF808080"/>
      </bottom>
      <diagonal/>
    </border>
    <border>
      <left style="medium">
        <color indexed="64"/>
      </left>
      <right style="thin">
        <color indexed="64"/>
      </right>
      <top/>
      <bottom style="thin">
        <color rgb="FF808080"/>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style="thin">
        <color rgb="FF808080"/>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rgb="FF808080"/>
      </bottom>
      <diagonal/>
    </border>
  </borders>
  <cellStyleXfs count="7">
    <xf numFmtId="0" fontId="0" fillId="0" borderId="0"/>
    <xf numFmtId="9" fontId="4" fillId="0" borderId="0" applyFont="0" applyFill="0" applyBorder="0" applyAlignment="0" applyProtection="0"/>
    <xf numFmtId="0" fontId="4" fillId="4" borderId="0" applyNumberFormat="0" applyBorder="0" applyAlignment="0" applyProtection="0"/>
    <xf numFmtId="0" fontId="5" fillId="5" borderId="0" applyNumberFormat="0" applyBorder="0" applyAlignment="0" applyProtection="0"/>
    <xf numFmtId="0" fontId="7" fillId="0" borderId="0"/>
    <xf numFmtId="44" fontId="9" fillId="0" borderId="0" applyFont="0" applyFill="0" applyBorder="0" applyAlignment="0" applyProtection="0"/>
    <xf numFmtId="44" fontId="4" fillId="0" borderId="0" applyFont="0" applyFill="0" applyBorder="0" applyAlignment="0" applyProtection="0"/>
  </cellStyleXfs>
  <cellXfs count="55">
    <xf numFmtId="0" fontId="0" fillId="0" borderId="0" xfId="0"/>
    <xf numFmtId="0" fontId="6" fillId="0" borderId="0" xfId="2" applyFont="1" applyFill="1" applyBorder="1" applyAlignment="1" applyProtection="1">
      <alignment vertical="top" wrapText="1"/>
    </xf>
    <xf numFmtId="10" fontId="5" fillId="0" borderId="0" xfId="1" applyNumberFormat="1" applyFont="1" applyFill="1" applyBorder="1" applyAlignment="1" applyProtection="1">
      <alignment horizontal="center" vertical="center"/>
    </xf>
    <xf numFmtId="0" fontId="6" fillId="0" borderId="0" xfId="2" applyFont="1" applyFill="1" applyBorder="1" applyAlignment="1" applyProtection="1">
      <alignment horizontal="center" vertical="center" wrapText="1"/>
    </xf>
    <xf numFmtId="10" fontId="5" fillId="0" borderId="0" xfId="3" applyNumberFormat="1" applyFill="1" applyBorder="1" applyAlignment="1" applyProtection="1">
      <alignment horizontal="center" vertical="center"/>
    </xf>
    <xf numFmtId="10" fontId="16" fillId="10" borderId="1" xfId="0" applyNumberFormat="1" applyFont="1" applyFill="1" applyBorder="1" applyAlignment="1" applyProtection="1">
      <alignment vertical="center" wrapText="1"/>
      <protection locked="0"/>
    </xf>
    <xf numFmtId="44" fontId="1" fillId="10" borderId="1" xfId="0" applyNumberFormat="1" applyFont="1" applyFill="1" applyBorder="1" applyProtection="1">
      <protection locked="0"/>
    </xf>
    <xf numFmtId="44" fontId="10" fillId="0" borderId="1" xfId="6" applyFont="1" applyFill="1" applyBorder="1" applyProtection="1"/>
    <xf numFmtId="0" fontId="0" fillId="0" borderId="21" xfId="0" applyBorder="1"/>
    <xf numFmtId="0" fontId="0" fillId="0" borderId="22" xfId="0" applyBorder="1"/>
    <xf numFmtId="0" fontId="8" fillId="0" borderId="0" xfId="4" applyFont="1"/>
    <xf numFmtId="3" fontId="8" fillId="0" borderId="0" xfId="4" applyNumberFormat="1" applyFont="1"/>
    <xf numFmtId="0" fontId="0" fillId="0" borderId="23" xfId="0" applyBorder="1"/>
    <xf numFmtId="0" fontId="4" fillId="0" borderId="0" xfId="4" applyFont="1" applyAlignment="1">
      <alignment vertical="center"/>
    </xf>
    <xf numFmtId="0" fontId="14" fillId="7" borderId="9"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5" fillId="0" borderId="11" xfId="0" applyFont="1" applyBorder="1"/>
    <xf numFmtId="0" fontId="16" fillId="0" borderId="12" xfId="0" applyFont="1" applyBorder="1" applyAlignment="1">
      <alignment horizontal="center"/>
    </xf>
    <xf numFmtId="44" fontId="1" fillId="0" borderId="1" xfId="0" applyNumberFormat="1" applyFont="1" applyBorder="1"/>
    <xf numFmtId="42" fontId="15" fillId="7" borderId="24" xfId="0" applyNumberFormat="1" applyFont="1" applyFill="1" applyBorder="1" applyAlignment="1">
      <alignment horizontal="center"/>
    </xf>
    <xf numFmtId="0" fontId="15" fillId="0" borderId="13" xfId="0" applyFont="1" applyBorder="1"/>
    <xf numFmtId="0" fontId="16" fillId="0" borderId="14" xfId="0" applyFont="1" applyBorder="1" applyAlignment="1">
      <alignment horizontal="center"/>
    </xf>
    <xf numFmtId="0" fontId="16" fillId="0" borderId="1" xfId="0" applyFont="1" applyBorder="1" applyAlignment="1">
      <alignment horizontal="center"/>
    </xf>
    <xf numFmtId="0" fontId="15" fillId="0" borderId="15" xfId="0" applyFont="1" applyBorder="1"/>
    <xf numFmtId="0" fontId="16" fillId="0" borderId="16" xfId="0" applyFont="1" applyBorder="1"/>
    <xf numFmtId="0" fontId="16" fillId="0" borderId="3" xfId="0" applyFont="1" applyBorder="1" applyAlignment="1">
      <alignment horizontal="center"/>
    </xf>
    <xf numFmtId="0" fontId="14" fillId="9" borderId="17" xfId="0" applyFont="1" applyFill="1" applyBorder="1"/>
    <xf numFmtId="0" fontId="14" fillId="9" borderId="18" xfId="0" applyFont="1" applyFill="1" applyBorder="1"/>
    <xf numFmtId="0" fontId="14" fillId="9" borderId="18" xfId="0" applyFont="1" applyFill="1" applyBorder="1" applyAlignment="1">
      <alignment horizontal="center" vertical="center"/>
    </xf>
    <xf numFmtId="0" fontId="14" fillId="9" borderId="19" xfId="0" applyFont="1" applyFill="1" applyBorder="1" applyAlignment="1">
      <alignment horizontal="center"/>
    </xf>
    <xf numFmtId="42" fontId="14" fillId="9" borderId="20" xfId="0" applyNumberFormat="1" applyFont="1" applyFill="1" applyBorder="1" applyAlignment="1">
      <alignment horizontal="center"/>
    </xf>
    <xf numFmtId="0" fontId="0" fillId="0" borderId="4" xfId="0" applyBorder="1"/>
    <xf numFmtId="0" fontId="4" fillId="2" borderId="0" xfId="0" applyFont="1" applyFill="1"/>
    <xf numFmtId="44" fontId="4" fillId="0" borderId="0" xfId="0" applyNumberFormat="1" applyFont="1"/>
    <xf numFmtId="0" fontId="11" fillId="0" borderId="0" xfId="0" applyFont="1"/>
    <xf numFmtId="0" fontId="0" fillId="0" borderId="0" xfId="0" applyAlignment="1">
      <alignment horizontal="left" vertical="top"/>
    </xf>
    <xf numFmtId="0" fontId="2" fillId="6" borderId="1" xfId="0" applyFont="1" applyFill="1" applyBorder="1" applyAlignment="1">
      <alignment vertical="top"/>
    </xf>
    <xf numFmtId="0" fontId="2" fillId="6" borderId="1" xfId="0" applyFont="1" applyFill="1" applyBorder="1" applyAlignment="1">
      <alignment horizontal="center" vertical="top"/>
    </xf>
    <xf numFmtId="164" fontId="1" fillId="0" borderId="0" xfId="0" applyNumberFormat="1" applyFont="1" applyAlignment="1">
      <alignment horizontal="left" vertical="center"/>
    </xf>
    <xf numFmtId="164" fontId="10" fillId="0" borderId="1" xfId="0" applyNumberFormat="1" applyFont="1" applyBorder="1" applyAlignment="1">
      <alignment vertical="center"/>
    </xf>
    <xf numFmtId="164" fontId="2" fillId="6" borderId="1" xfId="0" applyNumberFormat="1" applyFont="1" applyFill="1" applyBorder="1" applyAlignment="1">
      <alignment horizontal="left" vertical="center"/>
    </xf>
    <xf numFmtId="0" fontId="3" fillId="3" borderId="0" xfId="0" applyFont="1" applyFill="1"/>
    <xf numFmtId="0" fontId="10" fillId="0" borderId="0" xfId="0" applyFont="1"/>
    <xf numFmtId="0" fontId="10" fillId="2" borderId="0" xfId="0" applyFont="1" applyFill="1"/>
    <xf numFmtId="0" fontId="1" fillId="0" borderId="1" xfId="0" applyFont="1" applyBorder="1"/>
    <xf numFmtId="0" fontId="0" fillId="0" borderId="0" xfId="0" applyAlignment="1">
      <alignment horizontal="left" vertical="top" wrapText="1"/>
    </xf>
    <xf numFmtId="0" fontId="1" fillId="11" borderId="1" xfId="0" applyFont="1" applyFill="1" applyBorder="1" applyAlignment="1" applyProtection="1">
      <alignment horizontal="left" vertical="top"/>
      <protection locked="0"/>
    </xf>
    <xf numFmtId="0" fontId="12" fillId="8" borderId="2" xfId="0" applyFont="1" applyFill="1" applyBorder="1" applyAlignment="1" applyProtection="1">
      <alignment horizontal="left" wrapText="1"/>
      <protection locked="0"/>
    </xf>
    <xf numFmtId="0" fontId="12" fillId="8" borderId="6" xfId="0" applyFont="1" applyFill="1" applyBorder="1" applyAlignment="1" applyProtection="1">
      <alignment horizontal="left" wrapText="1"/>
      <protection locked="0"/>
    </xf>
    <xf numFmtId="0" fontId="12" fillId="8" borderId="7" xfId="0" applyFont="1" applyFill="1" applyBorder="1" applyAlignment="1" applyProtection="1">
      <alignment horizontal="left" wrapText="1"/>
      <protection locked="0"/>
    </xf>
    <xf numFmtId="0" fontId="14" fillId="7" borderId="9"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4" fillId="7" borderId="8" xfId="0" applyFont="1" applyFill="1" applyBorder="1" applyAlignment="1">
      <alignment horizontal="left" vertical="center"/>
    </xf>
    <xf numFmtId="0" fontId="14" fillId="7" borderId="5" xfId="0" applyFont="1" applyFill="1" applyBorder="1" applyAlignment="1">
      <alignment horizontal="left" vertical="center"/>
    </xf>
    <xf numFmtId="0" fontId="1" fillId="0" borderId="10" xfId="0" applyFont="1" applyBorder="1" applyAlignment="1">
      <alignment horizontal="center" vertical="center" wrapText="1"/>
    </xf>
  </cellXfs>
  <cellStyles count="7">
    <cellStyle name="40% - Accent1" xfId="2" builtinId="31"/>
    <cellStyle name="Accent6" xfId="3" builtinId="49"/>
    <cellStyle name="Procent" xfId="1" builtinId="5"/>
    <cellStyle name="Standaard" xfId="0" builtinId="0"/>
    <cellStyle name="Standaard 2" xfId="4" xr:uid="{FDF8B71B-8102-4FC8-9C4F-EA253290401B}"/>
    <cellStyle name="Valuta" xfId="6" builtinId="4"/>
    <cellStyle name="Valuta 2" xfId="5" xr:uid="{38C6CAB1-5D88-4425-A849-998C2FAEB6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3395</xdr:colOff>
      <xdr:row>18</xdr:row>
      <xdr:rowOff>56029</xdr:rowOff>
    </xdr:from>
    <xdr:to>
      <xdr:col>3</xdr:col>
      <xdr:colOff>742390</xdr:colOff>
      <xdr:row>19</xdr:row>
      <xdr:rowOff>175090</xdr:rowOff>
    </xdr:to>
    <xdr:sp macro="" textlink="">
      <xdr:nvSpPr>
        <xdr:cNvPr id="2" name="Pijl: links 1">
          <a:extLst>
            <a:ext uri="{FF2B5EF4-FFF2-40B4-BE49-F238E27FC236}">
              <a16:creationId xmlns:a16="http://schemas.microsoft.com/office/drawing/2014/main" id="{FD42AFDA-97B5-32CC-D28B-BD6B07441118}"/>
            </a:ext>
          </a:extLst>
        </xdr:cNvPr>
        <xdr:cNvSpPr/>
      </xdr:nvSpPr>
      <xdr:spPr>
        <a:xfrm rot="589772">
          <a:off x="7091116" y="4636433"/>
          <a:ext cx="738995" cy="308161"/>
        </a:xfrm>
        <a:prstGeom prst="leftArrow">
          <a:avLst/>
        </a:prstGeom>
        <a:solidFill>
          <a:schemeClr val="accent6"/>
        </a:solidFill>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2</xdr:col>
      <xdr:colOff>1187357</xdr:colOff>
      <xdr:row>0</xdr:row>
      <xdr:rowOff>175092</xdr:rowOff>
    </xdr:from>
    <xdr:to>
      <xdr:col>3</xdr:col>
      <xdr:colOff>1875062</xdr:colOff>
      <xdr:row>4</xdr:row>
      <xdr:rowOff>68032</xdr:rowOff>
    </xdr:to>
    <xdr:pic>
      <xdr:nvPicPr>
        <xdr:cNvPr id="8" name="Afbeelding 7" descr="Afbeelding met groen&#10;&#10;Automatisch gegenereerde beschrijving">
          <a:extLst>
            <a:ext uri="{FF2B5EF4-FFF2-40B4-BE49-F238E27FC236}">
              <a16:creationId xmlns:a16="http://schemas.microsoft.com/office/drawing/2014/main" id="{F2C1459E-877C-4F05-BD01-4DC55EB0FA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28846" y="175092"/>
          <a:ext cx="3033937" cy="8244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1067721</xdr:colOff>
      <xdr:row>1</xdr:row>
      <xdr:rowOff>92178</xdr:rowOff>
    </xdr:from>
    <xdr:to>
      <xdr:col>7</xdr:col>
      <xdr:colOff>770049</xdr:colOff>
      <xdr:row>5</xdr:row>
      <xdr:rowOff>148693</xdr:rowOff>
    </xdr:to>
    <xdr:pic>
      <xdr:nvPicPr>
        <xdr:cNvPr id="4" name="Afbeelding 3" descr="Afbeelding met groen&#10;&#10;Automatisch gegenereerde beschrijving">
          <a:extLst>
            <a:ext uri="{FF2B5EF4-FFF2-40B4-BE49-F238E27FC236}">
              <a16:creationId xmlns:a16="http://schemas.microsoft.com/office/drawing/2014/main" id="{A20ECDAF-08CE-DF0D-0FA2-789F441BB4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92237" y="284214"/>
          <a:ext cx="3020715" cy="82466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4CEB-B456-4A62-9FB3-6FD1AA72DCDC}">
  <dimension ref="A1:F26"/>
  <sheetViews>
    <sheetView showGridLines="0" topLeftCell="A11" zoomScale="136" zoomScaleNormal="136" workbookViewId="0">
      <selection activeCell="C19" sqref="C19"/>
    </sheetView>
  </sheetViews>
  <sheetFormatPr defaultRowHeight="15"/>
  <cols>
    <col min="1" max="1" width="3.7109375" customWidth="1"/>
    <col min="2" max="2" width="67.42578125" customWidth="1"/>
    <col min="3" max="3" width="35.140625" customWidth="1"/>
    <col min="4" max="4" width="34" customWidth="1"/>
    <col min="5" max="5" width="26.5703125" customWidth="1"/>
    <col min="6" max="6" width="11" customWidth="1"/>
    <col min="7" max="7" width="25.42578125" bestFit="1" customWidth="1"/>
    <col min="11" max="11" width="21.85546875" customWidth="1"/>
    <col min="12" max="12" width="27.5703125" customWidth="1"/>
  </cols>
  <sheetData>
    <row r="1" spans="1:4" ht="28.5" customHeight="1">
      <c r="B1" s="34" t="s">
        <v>0</v>
      </c>
    </row>
    <row r="2" spans="1:4">
      <c r="B2" s="34"/>
    </row>
    <row r="3" spans="1:4">
      <c r="B3" s="34"/>
    </row>
    <row r="4" spans="1:4">
      <c r="B4" s="34"/>
    </row>
    <row r="5" spans="1:4">
      <c r="B5" s="34"/>
    </row>
    <row r="6" spans="1:4">
      <c r="A6" s="35" t="s">
        <v>28</v>
      </c>
      <c r="B6" s="45" t="s">
        <v>30</v>
      </c>
      <c r="C6" s="45"/>
      <c r="D6" s="45"/>
    </row>
    <row r="7" spans="1:4">
      <c r="A7" s="35" t="s">
        <v>28</v>
      </c>
      <c r="B7" s="35" t="s">
        <v>37</v>
      </c>
    </row>
    <row r="8" spans="1:4">
      <c r="A8" s="35" t="s">
        <v>28</v>
      </c>
      <c r="B8" t="s">
        <v>29</v>
      </c>
    </row>
    <row r="9" spans="1:4" ht="30" customHeight="1">
      <c r="A9" s="35" t="s">
        <v>28</v>
      </c>
      <c r="B9" s="45" t="s">
        <v>43</v>
      </c>
      <c r="C9" s="45"/>
      <c r="D9" s="45"/>
    </row>
    <row r="10" spans="1:4">
      <c r="A10" s="35" t="s">
        <v>28</v>
      </c>
      <c r="B10" s="35" t="s">
        <v>31</v>
      </c>
    </row>
    <row r="11" spans="1:4">
      <c r="A11" s="35" t="s">
        <v>28</v>
      </c>
      <c r="B11" s="45" t="s">
        <v>41</v>
      </c>
      <c r="C11" s="45"/>
      <c r="D11" s="45"/>
    </row>
    <row r="12" spans="1:4" ht="30" customHeight="1">
      <c r="A12" s="35" t="s">
        <v>28</v>
      </c>
      <c r="B12" s="45" t="s">
        <v>11</v>
      </c>
      <c r="C12" s="45"/>
      <c r="D12" s="45"/>
    </row>
    <row r="13" spans="1:4" ht="29.25" customHeight="1">
      <c r="A13" s="35" t="s">
        <v>28</v>
      </c>
      <c r="B13" s="45" t="s">
        <v>42</v>
      </c>
      <c r="C13" s="45"/>
      <c r="D13" s="45"/>
    </row>
    <row r="14" spans="1:4" ht="30" customHeight="1">
      <c r="A14" s="35" t="s">
        <v>28</v>
      </c>
      <c r="B14" s="45" t="s">
        <v>36</v>
      </c>
      <c r="C14" s="45"/>
      <c r="D14" s="45"/>
    </row>
    <row r="15" spans="1:4">
      <c r="A15" s="35" t="s">
        <v>28</v>
      </c>
      <c r="B15" s="45" t="s">
        <v>32</v>
      </c>
      <c r="C15" s="45"/>
      <c r="D15" s="45"/>
    </row>
    <row r="16" spans="1:4" ht="34.5" customHeight="1">
      <c r="A16" s="35" t="s">
        <v>28</v>
      </c>
      <c r="B16" s="45" t="s">
        <v>33</v>
      </c>
      <c r="C16" s="45"/>
      <c r="D16" s="45"/>
    </row>
    <row r="17" spans="2:6" ht="15" customHeight="1"/>
    <row r="18" spans="2:6">
      <c r="B18" s="36" t="s">
        <v>1</v>
      </c>
      <c r="C18" s="37" t="s">
        <v>2</v>
      </c>
      <c r="F18" s="38"/>
    </row>
    <row r="19" spans="2:6">
      <c r="B19" s="39" t="s">
        <v>3</v>
      </c>
      <c r="C19" s="40" t="e">
        <f>Blad2!N15</f>
        <v>#VALUE!</v>
      </c>
      <c r="F19" s="38"/>
    </row>
    <row r="20" spans="2:6">
      <c r="D20" s="41" t="s">
        <v>34</v>
      </c>
    </row>
    <row r="21" spans="2:6" ht="21.75" customHeight="1">
      <c r="B21" s="42" t="s">
        <v>4</v>
      </c>
      <c r="C21" s="43"/>
    </row>
    <row r="22" spans="2:6" ht="21.75" customHeight="1">
      <c r="B22" s="44" t="s">
        <v>5</v>
      </c>
      <c r="C22" s="46"/>
      <c r="D22" s="46"/>
    </row>
    <row r="23" spans="2:6" ht="21.75" customHeight="1">
      <c r="B23" s="44" t="s">
        <v>6</v>
      </c>
      <c r="C23" s="46"/>
      <c r="D23" s="46"/>
    </row>
    <row r="24" spans="2:6" ht="21.75" customHeight="1">
      <c r="B24" s="44" t="s">
        <v>7</v>
      </c>
      <c r="C24" s="46"/>
      <c r="D24" s="46"/>
    </row>
    <row r="25" spans="2:6" ht="18.75" customHeight="1">
      <c r="B25" s="44" t="s">
        <v>8</v>
      </c>
      <c r="C25" s="46"/>
      <c r="D25" s="46"/>
    </row>
    <row r="26" spans="2:6" ht="9.75" customHeight="1"/>
  </sheetData>
  <sheetProtection sheet="1" objects="1" scenarios="1"/>
  <mergeCells count="12">
    <mergeCell ref="B6:D6"/>
    <mergeCell ref="C24:D24"/>
    <mergeCell ref="C25:D25"/>
    <mergeCell ref="C22:D22"/>
    <mergeCell ref="C23:D23"/>
    <mergeCell ref="B9:D9"/>
    <mergeCell ref="B16:D16"/>
    <mergeCell ref="B15:D15"/>
    <mergeCell ref="B14:D14"/>
    <mergeCell ref="B13:D13"/>
    <mergeCell ref="B12:D12"/>
    <mergeCell ref="B11:D11"/>
  </mergeCells>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DD705-5A14-4136-8DD3-E19CA4037060}">
  <dimension ref="A2:N18"/>
  <sheetViews>
    <sheetView showGridLines="0" tabSelected="1" topLeftCell="A7" zoomScale="200" zoomScaleNormal="200" workbookViewId="0">
      <selection activeCell="A11" sqref="A11"/>
    </sheetView>
  </sheetViews>
  <sheetFormatPr defaultRowHeight="15"/>
  <cols>
    <col min="1" max="15" width="16.5703125" customWidth="1"/>
  </cols>
  <sheetData>
    <row r="2" spans="1:14">
      <c r="A2" s="8"/>
      <c r="B2" s="8"/>
      <c r="C2" s="8"/>
      <c r="D2" s="8"/>
      <c r="E2" s="8"/>
      <c r="F2" s="8"/>
      <c r="G2" s="8"/>
      <c r="H2" s="8"/>
      <c r="I2" s="8"/>
      <c r="J2" s="8"/>
      <c r="K2" s="8"/>
      <c r="L2" s="8"/>
      <c r="M2" s="8"/>
      <c r="N2" s="9"/>
    </row>
    <row r="3" spans="1:14">
      <c r="A3" s="10"/>
      <c r="B3" s="10"/>
      <c r="C3" s="10"/>
      <c r="D3" s="11"/>
      <c r="E3" s="11"/>
      <c r="F3" s="11"/>
      <c r="G3" s="11"/>
      <c r="H3" s="11"/>
      <c r="I3" s="11"/>
      <c r="J3" s="11"/>
      <c r="K3" s="11"/>
      <c r="L3" s="11"/>
      <c r="M3" s="11"/>
      <c r="N3" s="12"/>
    </row>
    <row r="4" spans="1:14">
      <c r="A4" s="3"/>
      <c r="B4" s="3"/>
      <c r="C4" s="1"/>
      <c r="D4" s="1"/>
      <c r="E4" s="1"/>
      <c r="F4" s="1"/>
      <c r="G4" s="1"/>
      <c r="H4" s="1"/>
      <c r="I4" s="1"/>
      <c r="J4" s="1"/>
      <c r="K4" s="1"/>
      <c r="L4" s="1"/>
      <c r="M4" s="1"/>
      <c r="N4" s="12"/>
    </row>
    <row r="5" spans="1:14">
      <c r="A5" s="13"/>
      <c r="B5" s="4"/>
      <c r="C5" s="2"/>
      <c r="D5" s="11"/>
      <c r="E5" s="11"/>
      <c r="F5" s="11"/>
      <c r="G5" s="11"/>
      <c r="H5" s="11"/>
      <c r="I5" s="11"/>
      <c r="J5" s="11"/>
      <c r="K5" s="11"/>
      <c r="L5" s="11"/>
      <c r="M5" s="11"/>
      <c r="N5" s="12"/>
    </row>
    <row r="6" spans="1:14">
      <c r="A6" s="13"/>
      <c r="B6" s="4"/>
      <c r="C6" s="2"/>
      <c r="D6" s="11"/>
      <c r="E6" s="11"/>
      <c r="F6" s="11"/>
      <c r="G6" s="11"/>
      <c r="H6" s="11"/>
      <c r="I6" s="11"/>
      <c r="J6" s="11"/>
      <c r="K6" s="11"/>
      <c r="L6" s="11"/>
      <c r="M6" s="11"/>
      <c r="N6" s="12"/>
    </row>
    <row r="7" spans="1:14" ht="15.75" thickBot="1">
      <c r="A7" s="13"/>
      <c r="B7" s="4"/>
      <c r="C7" s="2"/>
      <c r="D7" s="11"/>
      <c r="E7" s="11"/>
      <c r="F7" s="11"/>
      <c r="G7" s="11"/>
      <c r="H7" s="11"/>
      <c r="I7" s="11"/>
      <c r="J7" s="11"/>
      <c r="K7" s="11"/>
      <c r="L7" s="11"/>
      <c r="M7" s="11"/>
      <c r="N7" s="12"/>
    </row>
    <row r="8" spans="1:14" ht="30" customHeight="1">
      <c r="A8" s="52" t="s">
        <v>12</v>
      </c>
      <c r="B8" s="50" t="s">
        <v>13</v>
      </c>
      <c r="C8" s="50" t="s">
        <v>14</v>
      </c>
      <c r="D8" s="50" t="s">
        <v>15</v>
      </c>
      <c r="E8" s="50" t="s">
        <v>16</v>
      </c>
      <c r="F8" s="50" t="s">
        <v>17</v>
      </c>
      <c r="G8" s="50" t="s">
        <v>38</v>
      </c>
      <c r="H8" s="14" t="s">
        <v>18</v>
      </c>
      <c r="I8" s="50" t="s">
        <v>19</v>
      </c>
      <c r="J8" s="50" t="s">
        <v>39</v>
      </c>
      <c r="K8" s="50" t="s">
        <v>40</v>
      </c>
      <c r="L8" s="50" t="s">
        <v>20</v>
      </c>
      <c r="M8" s="50" t="s">
        <v>35</v>
      </c>
      <c r="N8" s="50" t="s">
        <v>21</v>
      </c>
    </row>
    <row r="9" spans="1:14">
      <c r="A9" s="53"/>
      <c r="B9" s="51"/>
      <c r="C9" s="51"/>
      <c r="D9" s="54"/>
      <c r="E9" s="51"/>
      <c r="F9" s="51"/>
      <c r="G9" s="51"/>
      <c r="H9" s="15"/>
      <c r="I9" s="51"/>
      <c r="J9" s="51"/>
      <c r="K9" s="51"/>
      <c r="L9" s="51"/>
      <c r="M9" s="51"/>
      <c r="N9" s="51"/>
    </row>
    <row r="10" spans="1:14">
      <c r="A10" s="16" t="s">
        <v>9</v>
      </c>
      <c r="B10" s="17">
        <v>3</v>
      </c>
      <c r="C10" s="18">
        <v>1000</v>
      </c>
      <c r="D10" s="5">
        <v>0</v>
      </c>
      <c r="E10" s="18">
        <f t="shared" ref="E10:E14" si="0">C10*D10</f>
        <v>0</v>
      </c>
      <c r="F10" s="18" t="str">
        <f>IF(D10=(0),"",(C10-E10)/36)</f>
        <v/>
      </c>
      <c r="G10" s="5">
        <v>0</v>
      </c>
      <c r="H10" s="18">
        <f>((C10+E10)/2*G10)/12</f>
        <v>0</v>
      </c>
      <c r="I10" s="6">
        <v>0</v>
      </c>
      <c r="J10" s="6">
        <v>0</v>
      </c>
      <c r="K10" s="6">
        <v>0</v>
      </c>
      <c r="L10" s="6">
        <v>0</v>
      </c>
      <c r="M10" s="7" t="e">
        <f>F10+H10+I10+J10+K10+L10</f>
        <v>#VALUE!</v>
      </c>
      <c r="N10" s="19" t="e">
        <f>M10*B10*36</f>
        <v>#VALUE!</v>
      </c>
    </row>
    <row r="11" spans="1:14">
      <c r="A11" s="20" t="s">
        <v>22</v>
      </c>
      <c r="B11" s="21">
        <v>2</v>
      </c>
      <c r="C11" s="18">
        <v>2000</v>
      </c>
      <c r="D11" s="5">
        <v>0</v>
      </c>
      <c r="E11" s="18">
        <f t="shared" si="0"/>
        <v>0</v>
      </c>
      <c r="F11" s="18" t="str">
        <f>IF(D11=(0),"",(C11-E11)/36)</f>
        <v/>
      </c>
      <c r="G11" s="5">
        <v>0</v>
      </c>
      <c r="H11" s="18">
        <f t="shared" ref="H11:H14" si="1">((C11+E11)/2*G11)/12</f>
        <v>0</v>
      </c>
      <c r="I11" s="6">
        <v>0</v>
      </c>
      <c r="J11" s="6">
        <v>0</v>
      </c>
      <c r="K11" s="6">
        <v>0</v>
      </c>
      <c r="L11" s="6">
        <v>0</v>
      </c>
      <c r="M11" s="7" t="e">
        <f t="shared" ref="M11:M14" si="2">F11+H11+I11+J11+K11+L11</f>
        <v>#VALUE!</v>
      </c>
      <c r="N11" s="19" t="e">
        <f t="shared" ref="N11:N14" si="3">M11*B11*36</f>
        <v>#VALUE!</v>
      </c>
    </row>
    <row r="12" spans="1:14">
      <c r="A12" s="20" t="s">
        <v>10</v>
      </c>
      <c r="B12" s="22">
        <v>7</v>
      </c>
      <c r="C12" s="18">
        <v>3000</v>
      </c>
      <c r="D12" s="5">
        <v>0</v>
      </c>
      <c r="E12" s="18">
        <f t="shared" si="0"/>
        <v>0</v>
      </c>
      <c r="F12" s="18" t="str">
        <f>IF(D12=(0),"",(C12-E12)/36)</f>
        <v/>
      </c>
      <c r="G12" s="5">
        <v>0</v>
      </c>
      <c r="H12" s="18">
        <f t="shared" si="1"/>
        <v>0</v>
      </c>
      <c r="I12" s="6">
        <v>0</v>
      </c>
      <c r="J12" s="6">
        <v>0</v>
      </c>
      <c r="K12" s="6">
        <v>0</v>
      </c>
      <c r="L12" s="6">
        <v>0</v>
      </c>
      <c r="M12" s="7" t="e">
        <f t="shared" si="2"/>
        <v>#VALUE!</v>
      </c>
      <c r="N12" s="19" t="e">
        <f t="shared" si="3"/>
        <v>#VALUE!</v>
      </c>
    </row>
    <row r="13" spans="1:14">
      <c r="A13" s="23" t="s">
        <v>23</v>
      </c>
      <c r="B13" s="22">
        <v>1</v>
      </c>
      <c r="C13" s="18">
        <v>7000</v>
      </c>
      <c r="D13" s="5">
        <v>0</v>
      </c>
      <c r="E13" s="18">
        <f t="shared" si="0"/>
        <v>0</v>
      </c>
      <c r="F13" s="18" t="str">
        <f>IF(D13=(0),"",(C13-E13)/36)</f>
        <v/>
      </c>
      <c r="G13" s="5">
        <v>0</v>
      </c>
      <c r="H13" s="18">
        <f t="shared" si="1"/>
        <v>0</v>
      </c>
      <c r="I13" s="6">
        <v>0</v>
      </c>
      <c r="J13" s="6">
        <v>0</v>
      </c>
      <c r="K13" s="6">
        <v>0</v>
      </c>
      <c r="L13" s="6">
        <v>0</v>
      </c>
      <c r="M13" s="7" t="e">
        <f t="shared" si="2"/>
        <v>#VALUE!</v>
      </c>
      <c r="N13" s="19" t="e">
        <f t="shared" si="3"/>
        <v>#VALUE!</v>
      </c>
    </row>
    <row r="14" spans="1:14">
      <c r="A14" s="24" t="s">
        <v>24</v>
      </c>
      <c r="B14" s="25">
        <v>2</v>
      </c>
      <c r="C14" s="18">
        <v>6000</v>
      </c>
      <c r="D14" s="5">
        <v>0</v>
      </c>
      <c r="E14" s="18">
        <f t="shared" si="0"/>
        <v>0</v>
      </c>
      <c r="F14" s="18" t="str">
        <f>IF(D14=(0),"",(C14-E14)/36)</f>
        <v/>
      </c>
      <c r="G14" s="5">
        <v>0</v>
      </c>
      <c r="H14" s="18">
        <f t="shared" si="1"/>
        <v>0</v>
      </c>
      <c r="I14" s="6">
        <v>0</v>
      </c>
      <c r="J14" s="6">
        <v>0</v>
      </c>
      <c r="K14" s="6">
        <v>0</v>
      </c>
      <c r="L14" s="6">
        <v>0</v>
      </c>
      <c r="M14" s="7" t="e">
        <f t="shared" si="2"/>
        <v>#VALUE!</v>
      </c>
      <c r="N14" s="19" t="e">
        <f t="shared" si="3"/>
        <v>#VALUE!</v>
      </c>
    </row>
    <row r="15" spans="1:14" ht="15.75" thickBot="1">
      <c r="A15" s="26" t="s">
        <v>25</v>
      </c>
      <c r="B15" s="27"/>
      <c r="C15" s="28"/>
      <c r="D15" s="28"/>
      <c r="E15" s="28"/>
      <c r="F15" s="28"/>
      <c r="G15" s="28"/>
      <c r="H15" s="28"/>
      <c r="I15" s="28"/>
      <c r="J15" s="28"/>
      <c r="K15" s="28"/>
      <c r="L15" s="28"/>
      <c r="M15" s="29"/>
      <c r="N15" s="30" t="e">
        <f>SUM(N10:N14)</f>
        <v>#VALUE!</v>
      </c>
    </row>
    <row r="16" spans="1:14">
      <c r="A16" s="13"/>
      <c r="B16" s="13"/>
      <c r="C16" s="13"/>
      <c r="D16" s="13"/>
      <c r="E16" s="13"/>
      <c r="F16" s="13"/>
      <c r="G16" s="13"/>
      <c r="H16" s="13"/>
      <c r="I16" s="13"/>
      <c r="J16" s="13"/>
      <c r="K16" s="13"/>
      <c r="L16" s="13"/>
      <c r="M16" s="13"/>
      <c r="N16" s="31"/>
    </row>
    <row r="17" spans="1:13">
      <c r="A17" s="32" t="s">
        <v>26</v>
      </c>
      <c r="B17" s="32"/>
      <c r="C17" s="32"/>
      <c r="D17" s="32"/>
      <c r="E17" s="32"/>
      <c r="F17" s="32"/>
      <c r="G17" s="32"/>
      <c r="H17" s="32"/>
      <c r="I17" s="32"/>
      <c r="J17" s="33"/>
      <c r="K17" s="33"/>
      <c r="L17" s="33"/>
      <c r="M17" s="32"/>
    </row>
    <row r="18" spans="1:13">
      <c r="A18" s="47" t="s">
        <v>27</v>
      </c>
      <c r="B18" s="48"/>
      <c r="C18" s="48"/>
      <c r="D18" s="48"/>
      <c r="E18" s="48"/>
      <c r="F18" s="48"/>
      <c r="G18" s="48"/>
      <c r="H18" s="48"/>
      <c r="I18" s="48"/>
      <c r="J18" s="48"/>
      <c r="K18" s="48"/>
      <c r="L18" s="48"/>
      <c r="M18" s="49"/>
    </row>
  </sheetData>
  <sheetProtection sheet="1" objects="1" scenarios="1"/>
  <mergeCells count="14">
    <mergeCell ref="A18:M18"/>
    <mergeCell ref="J8:J9"/>
    <mergeCell ref="M8:M9"/>
    <mergeCell ref="N8:N9"/>
    <mergeCell ref="A8:A9"/>
    <mergeCell ref="B8:B9"/>
    <mergeCell ref="C8:C9"/>
    <mergeCell ref="D8:D9"/>
    <mergeCell ref="E8:E9"/>
    <mergeCell ref="F8:F9"/>
    <mergeCell ref="G8:G9"/>
    <mergeCell ref="I8:I9"/>
    <mergeCell ref="K8:K9"/>
    <mergeCell ref="L8:L9"/>
  </mergeCells>
  <pageMargins left="0.25" right="0.25"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4D56CA0A906B4E938C8679644AE14C" ma:contentTypeVersion="16" ma:contentTypeDescription="Een nieuw document maken." ma:contentTypeScope="" ma:versionID="4ba33010575d8ee601c9ad2e04827bb0">
  <xsd:schema xmlns:xsd="http://www.w3.org/2001/XMLSchema" xmlns:xs="http://www.w3.org/2001/XMLSchema" xmlns:p="http://schemas.microsoft.com/office/2006/metadata/properties" xmlns:ns2="dc6d0c76-3fb3-46b7-8154-35128b34dffa" xmlns:ns3="3208977c-ed59-4b19-8bd4-b275082f1e6c" targetNamespace="http://schemas.microsoft.com/office/2006/metadata/properties" ma:root="true" ma:fieldsID="78be5692e952c1d7298edc50629eff32" ns2:_="" ns3:_="">
    <xsd:import namespace="dc6d0c76-3fb3-46b7-8154-35128b34dffa"/>
    <xsd:import namespace="3208977c-ed59-4b19-8bd4-b275082f1e6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d0c76-3fb3-46b7-8154-35128b34d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2329e21-e3bc-46bd-b5cc-052cdbdfd9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08977c-ed59-4b19-8bd4-b275082f1e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69c314c-23c4-41b7-a1c4-17c8ba8a769e}" ma:internalName="TaxCatchAll" ma:showField="CatchAllData" ma:web="3208977c-ed59-4b19-8bd4-b275082f1e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c6d0c76-3fb3-46b7-8154-35128b34dffa">
      <Terms xmlns="http://schemas.microsoft.com/office/infopath/2007/PartnerControls"/>
    </lcf76f155ced4ddcb4097134ff3c332f>
    <TaxCatchAll xmlns="3208977c-ed59-4b19-8bd4-b275082f1e6c" xsi:nil="true"/>
  </documentManagement>
</p:properties>
</file>

<file path=customXml/itemProps1.xml><?xml version="1.0" encoding="utf-8"?>
<ds:datastoreItem xmlns:ds="http://schemas.openxmlformats.org/officeDocument/2006/customXml" ds:itemID="{F26368A2-FF48-4D2E-9E6C-771CB7BD9D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d0c76-3fb3-46b7-8154-35128b34dffa"/>
    <ds:schemaRef ds:uri="3208977c-ed59-4b19-8bd4-b275082f1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3D86FE-C0FF-4A30-953A-ED4E43E38771}">
  <ds:schemaRefs>
    <ds:schemaRef ds:uri="http://schemas.microsoft.com/sharepoint/v3/contenttype/forms"/>
  </ds:schemaRefs>
</ds:datastoreItem>
</file>

<file path=customXml/itemProps3.xml><?xml version="1.0" encoding="utf-8"?>
<ds:datastoreItem xmlns:ds="http://schemas.openxmlformats.org/officeDocument/2006/customXml" ds:itemID="{356CBB27-93D4-458B-87A4-6C0058BD2FBE}">
  <ds:schemaRefs>
    <ds:schemaRef ds:uri="http://schemas.microsoft.com/office/2006/metadata/properties"/>
    <ds:schemaRef ds:uri="http://schemas.microsoft.com/office/infopath/2007/PartnerControls"/>
    <ds:schemaRef ds:uri="dc6d0c76-3fb3-46b7-8154-35128b34dffa"/>
    <ds:schemaRef ds:uri="3208977c-ed59-4b19-8bd4-b275082f1e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Blad2</vt:lpstr>
      <vt:lpstr>Blad1!Afdrukbereik</vt:lpstr>
    </vt:vector>
  </TitlesOfParts>
  <Manager/>
  <Company>Gemeente Noordenveld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 Sieling</dc:creator>
  <cp:keywords/>
  <dc:description/>
  <cp:lastModifiedBy>Manon Luursema</cp:lastModifiedBy>
  <cp:revision/>
  <cp:lastPrinted>2025-03-03T14:35:00Z</cp:lastPrinted>
  <dcterms:created xsi:type="dcterms:W3CDTF">2024-04-02T10:17:49Z</dcterms:created>
  <dcterms:modified xsi:type="dcterms:W3CDTF">2025-04-02T08:18:54Z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0x010100494D56CA0A906B4E938C8679644AE14C</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