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EFC9B2F2-0DC7-44D4-919E-4E86A75DC389}" xr6:coauthVersionLast="47" xr6:coauthVersionMax="47" xr10:uidLastSave="{00000000-0000-0000-0000-000000000000}"/>
  <workbookProtection workbookAlgorithmName="SHA-512" workbookHashValue="+UGnPr6LJcrFm03Rqg8i/jbnrPfPcnaSDQcmh+GZ3gA7Wty0NgYd71NlRbYZzIWMCzEGOZE+N6Mp2rmw5Pe19A==" workbookSaltValue="ujcr5Dlw1nJwtn96ULsO3Q==" workbookSpinCount="100000" lockStructure="1"/>
  <bookViews>
    <workbookView xWindow="28680" yWindow="-120" windowWidth="29040" windowHeight="15840" xr2:uid="{00000000-000D-0000-FFFF-FFFF00000000}"/>
  </bookViews>
  <sheets>
    <sheet name="Prijzenblad HBO" sheetId="11" r:id="rId1"/>
  </sheets>
  <definedNames>
    <definedName name="UREN">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8" i="11" l="1"/>
  <c r="U7" i="11"/>
  <c r="R8" i="11"/>
  <c r="R7" i="11"/>
  <c r="F7" i="11" l="1"/>
  <c r="L13" i="11" s="1"/>
  <c r="F8" i="11"/>
  <c r="I7" i="11"/>
  <c r="I8" i="11"/>
  <c r="L7" i="11"/>
  <c r="L8" i="11"/>
  <c r="O7" i="11"/>
  <c r="O8" i="11"/>
  <c r="O13" i="11" l="1"/>
  <c r="O12" i="11"/>
  <c r="I12" i="11"/>
  <c r="L14" i="11"/>
  <c r="L11" i="11"/>
  <c r="U14" i="11"/>
  <c r="R12" i="11"/>
  <c r="R11" i="11"/>
  <c r="U11" i="11"/>
  <c r="U13" i="11"/>
  <c r="U12" i="11"/>
  <c r="R14" i="11"/>
  <c r="R13" i="11"/>
  <c r="O11" i="11"/>
  <c r="O17" i="11" s="1"/>
  <c r="I14" i="11"/>
  <c r="I13" i="11"/>
  <c r="I11" i="11"/>
  <c r="O14" i="11"/>
  <c r="L12" i="11"/>
  <c r="L17" i="11" s="1"/>
  <c r="L15" i="11" s="1"/>
  <c r="F14" i="11"/>
  <c r="F13" i="11"/>
  <c r="F12" i="11"/>
  <c r="F11" i="11"/>
  <c r="I17" i="11" l="1"/>
  <c r="I15" i="11" s="1"/>
  <c r="U17" i="11"/>
  <c r="U15" i="11"/>
  <c r="U16" i="11"/>
  <c r="R17" i="11"/>
  <c r="R15" i="11" s="1"/>
  <c r="I16" i="11"/>
  <c r="I18" i="11" s="1"/>
  <c r="F17" i="11"/>
  <c r="F16" i="11" s="1"/>
  <c r="L16" i="11"/>
  <c r="L18" i="11" s="1"/>
  <c r="O16" i="11"/>
  <c r="O15" i="11"/>
  <c r="R16" i="11" l="1"/>
  <c r="U18" i="11"/>
  <c r="R18" i="11"/>
  <c r="I30" i="11"/>
  <c r="I27" i="11"/>
  <c r="I31" i="11"/>
  <c r="I28" i="11"/>
  <c r="I24" i="11"/>
  <c r="I23" i="11"/>
  <c r="I25" i="11"/>
  <c r="I21" i="11"/>
  <c r="I22" i="11"/>
  <c r="I29" i="11"/>
  <c r="I26" i="11"/>
  <c r="F15" i="11"/>
  <c r="F18" i="11" s="1"/>
  <c r="O18" i="11"/>
  <c r="O30" i="11" s="1"/>
  <c r="L22" i="11"/>
  <c r="L30" i="11"/>
  <c r="L29" i="11"/>
  <c r="L23" i="11"/>
  <c r="L31" i="11"/>
  <c r="L28" i="11"/>
  <c r="L24" i="11"/>
  <c r="L25" i="11"/>
  <c r="L26" i="11"/>
  <c r="L27" i="11"/>
  <c r="L21" i="11"/>
  <c r="I34" i="11" l="1"/>
  <c r="I36" i="11" s="1"/>
  <c r="I38" i="11" s="1"/>
  <c r="R23" i="11"/>
  <c r="R30" i="11"/>
  <c r="R22" i="11"/>
  <c r="R29" i="11"/>
  <c r="R21" i="11"/>
  <c r="R28" i="11"/>
  <c r="R26" i="11"/>
  <c r="R27" i="11"/>
  <c r="R25" i="11"/>
  <c r="R24" i="11"/>
  <c r="R31" i="11"/>
  <c r="U30" i="11"/>
  <c r="U29" i="11"/>
  <c r="U21" i="11"/>
  <c r="U28" i="11"/>
  <c r="U27" i="11"/>
  <c r="U26" i="11"/>
  <c r="U23" i="11"/>
  <c r="U25" i="11"/>
  <c r="U24" i="11"/>
  <c r="U31" i="11"/>
  <c r="U22" i="11"/>
  <c r="F24" i="11"/>
  <c r="F31" i="11"/>
  <c r="F27" i="11"/>
  <c r="F25" i="11"/>
  <c r="F28" i="11"/>
  <c r="F21" i="11"/>
  <c r="F29" i="11"/>
  <c r="F22" i="11"/>
  <c r="F30" i="11"/>
  <c r="F26" i="11"/>
  <c r="F23" i="11"/>
  <c r="O25" i="11"/>
  <c r="O31" i="11"/>
  <c r="O23" i="11"/>
  <c r="O29" i="11"/>
  <c r="O28" i="11"/>
  <c r="O24" i="11"/>
  <c r="O26" i="11"/>
  <c r="O22" i="11"/>
  <c r="O27" i="11"/>
  <c r="O21" i="11"/>
  <c r="L34" i="11"/>
  <c r="L36" i="11" s="1"/>
  <c r="L38" i="11" s="1"/>
  <c r="R34" i="11" l="1"/>
  <c r="R36" i="11" s="1"/>
  <c r="R38" i="11" s="1"/>
  <c r="U34" i="11"/>
  <c r="U36" i="11" s="1"/>
  <c r="U38" i="11" s="1"/>
  <c r="F34" i="11"/>
  <c r="F36" i="11" s="1"/>
  <c r="F38" i="11" s="1"/>
  <c r="O34" i="11"/>
  <c r="O36" i="11" s="1"/>
  <c r="O38" i="11" s="1"/>
  <c r="F40" i="11" l="1"/>
  <c r="F44" i="11"/>
  <c r="R40" i="11"/>
  <c r="R44" i="11"/>
  <c r="F47" i="11" l="1"/>
</calcChain>
</file>

<file path=xl/sharedStrings.xml><?xml version="1.0" encoding="utf-8"?>
<sst xmlns="http://schemas.openxmlformats.org/spreadsheetml/2006/main" count="59" uniqueCount="45">
  <si>
    <t>WW</t>
  </si>
  <si>
    <t>Werkhervattingskas</t>
  </si>
  <si>
    <t>ZVW</t>
  </si>
  <si>
    <t>Opleidingen</t>
  </si>
  <si>
    <t>Leegloop</t>
  </si>
  <si>
    <t>Reserveringen</t>
  </si>
  <si>
    <t>Vakantiedagen</t>
  </si>
  <si>
    <t>Erkende feestdagen</t>
  </si>
  <si>
    <t>Bovenwettelijk verlof</t>
  </si>
  <si>
    <t>loonsom</t>
  </si>
  <si>
    <t>Bureaumarge in %</t>
  </si>
  <si>
    <t>kosten opdrachtgever</t>
  </si>
  <si>
    <t>wegingsfactor aanbesteding</t>
  </si>
  <si>
    <t>Wettelijke percentage over het bruto loon</t>
  </si>
  <si>
    <t>sub bedrag</t>
  </si>
  <si>
    <t xml:space="preserve"> </t>
  </si>
  <si>
    <t>Inschrijver dient alle groene cellen in te vullen</t>
  </si>
  <si>
    <t>Wachtdagcompensatie</t>
  </si>
  <si>
    <t>PAWW</t>
  </si>
  <si>
    <t>Buitengewoon verlof</t>
  </si>
  <si>
    <t xml:space="preserve">Eindejaarsuitkering </t>
  </si>
  <si>
    <t>Levensloopbijdrage</t>
  </si>
  <si>
    <t>Vakantieuitkering</t>
  </si>
  <si>
    <t>WW Sectorfonds</t>
  </si>
  <si>
    <t>WAO/WIA Basispremie</t>
  </si>
  <si>
    <t>Aanvullende Ziektewet/Arbeidsongeschiktheid</t>
  </si>
  <si>
    <t>Sociaal Fonds  &amp; Calamitetenverlof</t>
  </si>
  <si>
    <t>alle bedragen zijn EXCLUSIEF BTW</t>
  </si>
  <si>
    <t>UITGANGSPUNT KOSTPRIJSBEREKENING</t>
  </si>
  <si>
    <t>inschrijfsom</t>
  </si>
  <si>
    <t xml:space="preserve">Transitievergoeding </t>
  </si>
  <si>
    <t>Pensioen</t>
  </si>
  <si>
    <t>Subtotaal 2</t>
  </si>
  <si>
    <t>Subtotaal 1</t>
  </si>
  <si>
    <t>1.	Surveillanten FASE A</t>
  </si>
  <si>
    <t>2.	Surveillanten FASE B</t>
  </si>
  <si>
    <t>3.	Surveillanten met AOW/pensioen FASE A</t>
  </si>
  <si>
    <t>4.	Surveillanten met AOW/pensioen  FASE B</t>
  </si>
  <si>
    <t>5.	Overig ondersteunend personeel tot en met schaal 8 FASE A.</t>
  </si>
  <si>
    <t>6.	Overig ondersteunend personeel tot en met schaal 8 FASE B.</t>
  </si>
  <si>
    <t>gemiddeld</t>
  </si>
  <si>
    <t>Overig</t>
  </si>
  <si>
    <t>Bureaumarge dient alle overige kosten te dekken.</t>
  </si>
  <si>
    <r>
      <t>Bruto loon</t>
    </r>
    <r>
      <rPr>
        <sz val="9"/>
        <color rgb="FFFF0000"/>
        <rFont val="Raleway"/>
      </rPr>
      <t xml:space="preserve"> (het bedrag is fictief, werkelijke beloning volgens geldende CAO)</t>
    </r>
  </si>
  <si>
    <t xml:space="preserve">Bijlage B Prijzenblad Fontys Uitzendkrachten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</si>
</sst>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_-&quot;€&quot;\ * #,##0.00_-;_-&quot;€&quot;\ * #,##0.00\-;_-&quot;€&quot;\ * &quot;-&quot;??_-;_-@_-"/>
    <numFmt numFmtId="167" formatCode="_(* #,##0_);_(* \(#,##0\);_(* &quot;-&quot;??_);_(@_)"/>
    <numFmt numFmtId="168" formatCode="0.0000%"/>
    <numFmt numFmtId="169" formatCode="_-* #,##0.00_-;_-* #,##0.00\-;_-* &quot;-&quot;??_-;_-@_-"/>
    <numFmt numFmtId="170" formatCode="0.000000000000%"/>
  </numFmts>
  <fonts count="20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Raleway"/>
    </font>
    <font>
      <sz val="9"/>
      <name val="Raleway"/>
    </font>
    <font>
      <sz val="9"/>
      <color theme="1"/>
      <name val="Raleway"/>
    </font>
    <font>
      <b/>
      <sz val="9"/>
      <name val="Raleway"/>
    </font>
    <font>
      <b/>
      <sz val="9"/>
      <color theme="1"/>
      <name val="Raleway"/>
    </font>
    <font>
      <sz val="10"/>
      <color rgb="FFFF0000"/>
      <name val="Raleway"/>
    </font>
    <font>
      <sz val="9"/>
      <color rgb="FFFF0000"/>
      <name val="Raleway"/>
    </font>
    <font>
      <b/>
      <sz val="14"/>
      <color rgb="FFFF0000"/>
      <name val="Raleway"/>
    </font>
    <font>
      <b/>
      <sz val="24"/>
      <color indexed="9"/>
      <name val="Verdana"/>
      <family val="2"/>
    </font>
    <font>
      <b/>
      <sz val="12"/>
      <color theme="0"/>
      <name val="Raleway"/>
    </font>
    <font>
      <b/>
      <sz val="10"/>
      <color theme="0"/>
      <name val="Raleway"/>
    </font>
    <font>
      <sz val="10"/>
      <color theme="1"/>
      <name val="Raleway"/>
    </font>
    <font>
      <b/>
      <sz val="10"/>
      <name val="Raleway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/>
    <xf numFmtId="164" fontId="7" fillId="5" borderId="2" xfId="0" applyNumberFormat="1" applyFont="1" applyFill="1" applyBorder="1"/>
    <xf numFmtId="168" fontId="7" fillId="3" borderId="2" xfId="7" applyNumberFormat="1" applyFont="1" applyFill="1" applyBorder="1" applyProtection="1">
      <protection locked="0"/>
    </xf>
    <xf numFmtId="0" fontId="8" fillId="0" borderId="7" xfId="9" applyFont="1" applyBorder="1"/>
    <xf numFmtId="10" fontId="9" fillId="0" borderId="8" xfId="10" applyNumberFormat="1" applyFont="1" applyBorder="1"/>
    <xf numFmtId="169" fontId="9" fillId="0" borderId="9" xfId="9" applyNumberFormat="1" applyFont="1" applyBorder="1"/>
    <xf numFmtId="0" fontId="10" fillId="0" borderId="7" xfId="9" applyFont="1" applyBorder="1"/>
    <xf numFmtId="169" fontId="11" fillId="4" borderId="9" xfId="11" applyFont="1" applyFill="1" applyBorder="1"/>
    <xf numFmtId="169" fontId="11" fillId="4" borderId="9" xfId="9" applyNumberFormat="1" applyFont="1" applyFill="1" applyBorder="1"/>
    <xf numFmtId="0" fontId="12" fillId="0" borderId="0" xfId="0" applyFont="1"/>
    <xf numFmtId="170" fontId="9" fillId="0" borderId="10" xfId="10" applyNumberFormat="1" applyFont="1" applyBorder="1"/>
    <xf numFmtId="164" fontId="16" fillId="7" borderId="0" xfId="0" applyNumberFormat="1" applyFont="1" applyFill="1" applyAlignment="1">
      <alignment vertical="center"/>
    </xf>
    <xf numFmtId="0" fontId="17" fillId="7" borderId="0" xfId="0" applyFont="1" applyFill="1" applyAlignment="1">
      <alignment horizontal="center" vertical="center"/>
    </xf>
    <xf numFmtId="0" fontId="9" fillId="0" borderId="7" xfId="9" applyFont="1" applyBorder="1"/>
    <xf numFmtId="0" fontId="18" fillId="0" borderId="7" xfId="0" applyFont="1" applyBorder="1" applyAlignment="1">
      <alignment horizontal="center" vertical="center"/>
    </xf>
    <xf numFmtId="167" fontId="7" fillId="6" borderId="2" xfId="8" applyNumberFormat="1" applyFont="1" applyFill="1" applyBorder="1"/>
    <xf numFmtId="164" fontId="7" fillId="8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68" fontId="7" fillId="3" borderId="2" xfId="7" applyNumberFormat="1" applyFont="1" applyFill="1" applyBorder="1" applyAlignment="1" applyProtection="1">
      <alignment vertical="center"/>
      <protection locked="0"/>
    </xf>
    <xf numFmtId="164" fontId="7" fillId="0" borderId="0" xfId="0" applyNumberFormat="1" applyFont="1" applyAlignment="1">
      <alignment vertical="center"/>
    </xf>
    <xf numFmtId="0" fontId="8" fillId="0" borderId="11" xfId="9" applyFont="1" applyBorder="1" applyAlignment="1">
      <alignment vertical="center" wrapText="1"/>
    </xf>
    <xf numFmtId="10" fontId="9" fillId="0" borderId="5" xfId="10" applyNumberFormat="1" applyFont="1" applyBorder="1" applyAlignment="1">
      <alignment vertical="center" wrapText="1"/>
    </xf>
    <xf numFmtId="169" fontId="9" fillId="0" borderId="6" xfId="9" applyNumberFormat="1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</cellXfs>
  <cellStyles count="12">
    <cellStyle name="Euro" xfId="1" xr:uid="{00000000-0005-0000-0000-000002000000}"/>
    <cellStyle name="Gevolgde hyperlink" xfId="6" builtinId="9" hidden="1"/>
    <cellStyle name="Hyperlink" xfId="5" builtinId="8" hidden="1"/>
    <cellStyle name="Komma" xfId="8" builtinId="3"/>
    <cellStyle name="Komma 2" xfId="11" xr:uid="{00000000-0005-0000-0000-000005000000}"/>
    <cellStyle name="Procent" xfId="7" builtinId="5"/>
    <cellStyle name="Procent 2" xfId="10" xr:uid="{00000000-0005-0000-0000-000008000000}"/>
    <cellStyle name="SAPBEXchaText" xfId="3" xr:uid="{00000000-0005-0000-0000-000009000000}"/>
    <cellStyle name="SAPBEXstdItem" xfId="4" xr:uid="{00000000-0005-0000-0000-00000A000000}"/>
    <cellStyle name="Standaard" xfId="0" builtinId="0"/>
    <cellStyle name="Standaard 2" xfId="2" xr:uid="{00000000-0005-0000-0000-00000B000000}"/>
    <cellStyle name="Standaard 3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87313</xdr:colOff>
      <xdr:row>11</xdr:row>
      <xdr:rowOff>142874</xdr:rowOff>
    </xdr:from>
    <xdr:to>
      <xdr:col>1</xdr:col>
      <xdr:colOff>762000</xdr:colOff>
      <xdr:row>26</xdr:row>
      <xdr:rowOff>103188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7DB2332-D035-DE4E-981B-A2273FCBA271}"/>
            </a:ext>
          </a:extLst>
        </xdr:cNvPr>
        <xdr:cNvSpPr txBox="1"/>
      </xdr:nvSpPr>
      <xdr:spPr>
        <a:xfrm>
          <a:off x="87313" y="5578474"/>
          <a:ext cx="1500187" cy="24114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tx1"/>
              </a:solidFill>
            </a:rPr>
            <a:t>De wettelijke/CAO wijzigingen</a:t>
          </a:r>
          <a:r>
            <a:rPr lang="nl-NL" sz="1100" baseline="0">
              <a:solidFill>
                <a:schemeClr val="tx1"/>
              </a:solidFill>
            </a:rPr>
            <a:t> worden na wijziging in dit blad aangepast. De huidige kostprijs is op basis van 2025.</a:t>
          </a:r>
        </a:p>
        <a:p>
          <a:endParaRPr lang="nl-NL" sz="1100" baseline="0">
            <a:solidFill>
              <a:schemeClr val="tx1"/>
            </a:solidFill>
          </a:endParaRPr>
        </a:p>
        <a:p>
          <a:r>
            <a:rPr lang="nl-NL" sz="1100" baseline="0">
              <a:solidFill>
                <a:schemeClr val="tx1"/>
              </a:solidFill>
            </a:rPr>
            <a:t>DE BUREAUMARGE MOETEN GEBASEERD ZIJN OP </a:t>
          </a:r>
          <a:r>
            <a:rPr lang="nl-NL" sz="1100" b="1" baseline="0">
              <a:solidFill>
                <a:schemeClr val="tx1"/>
              </a:solidFill>
            </a:rPr>
            <a:t>PRIJSPEIL 2025-2026</a:t>
          </a:r>
        </a:p>
        <a:p>
          <a:endParaRPr lang="nl-NL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U50"/>
  <sheetViews>
    <sheetView tabSelected="1" topLeftCell="A3" zoomScale="70" zoomScaleNormal="70" workbookViewId="0">
      <selection activeCell="F44" sqref="F44"/>
    </sheetView>
  </sheetViews>
  <sheetFormatPr defaultColWidth="11.42578125" defaultRowHeight="15.75" x14ac:dyDescent="0.3"/>
  <cols>
    <col min="1" max="2" width="10.7109375" style="1"/>
    <col min="3" max="3" width="35.28515625" style="1" customWidth="1"/>
    <col min="4" max="4" width="18.7109375" style="1" customWidth="1"/>
    <col min="5" max="5" width="16.28515625" style="1" customWidth="1"/>
    <col min="6" max="6" width="18.7109375" style="1" customWidth="1"/>
    <col min="7" max="7" width="10.7109375" style="1"/>
    <col min="8" max="8" width="16.28515625" style="1" customWidth="1"/>
    <col min="9" max="9" width="18.7109375" style="1" customWidth="1"/>
    <col min="10" max="10" width="10.7109375" style="1"/>
    <col min="11" max="11" width="16.28515625" style="1" customWidth="1"/>
    <col min="12" max="12" width="18.7109375" style="1" customWidth="1"/>
    <col min="13" max="13" width="10.7109375" style="1"/>
    <col min="14" max="14" width="16.28515625" style="1" customWidth="1"/>
    <col min="15" max="15" width="18.7109375" style="1" customWidth="1"/>
    <col min="17" max="17" width="16.28515625" customWidth="1"/>
    <col min="18" max="18" width="16.7109375" customWidth="1"/>
    <col min="20" max="21" width="16.42578125" customWidth="1"/>
  </cols>
  <sheetData>
    <row r="1" spans="1:21" s="1" customFormat="1" ht="97.15" customHeight="1" x14ac:dyDescent="0.3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s="1" customFormat="1" ht="42" customHeight="1" x14ac:dyDescent="0.3">
      <c r="A2" s="34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" customFormat="1" ht="16.5" thickBot="1" x14ac:dyDescent="0.35">
      <c r="A3" s="13" t="s">
        <v>15</v>
      </c>
    </row>
    <row r="4" spans="1:21" s="1" customFormat="1" ht="99" customHeight="1" thickBot="1" x14ac:dyDescent="0.35">
      <c r="E4" s="36" t="s">
        <v>34</v>
      </c>
      <c r="F4" s="37"/>
      <c r="G4" s="21"/>
      <c r="H4" s="36" t="s">
        <v>35</v>
      </c>
      <c r="I4" s="37"/>
      <c r="J4" s="21"/>
      <c r="K4" s="38" t="s">
        <v>36</v>
      </c>
      <c r="L4" s="39"/>
      <c r="M4" s="21"/>
      <c r="N4" s="38" t="s">
        <v>37</v>
      </c>
      <c r="O4" s="39"/>
      <c r="P4" s="22"/>
      <c r="Q4" s="31" t="s">
        <v>38</v>
      </c>
      <c r="R4" s="32"/>
      <c r="S4" s="22"/>
      <c r="T4" s="31" t="s">
        <v>39</v>
      </c>
      <c r="U4" s="32"/>
    </row>
    <row r="5" spans="1:21" s="1" customFormat="1" ht="67.150000000000006" customHeight="1" thickBot="1" x14ac:dyDescent="0.35">
      <c r="C5" s="18" t="s">
        <v>28</v>
      </c>
      <c r="E5" s="2" t="s">
        <v>13</v>
      </c>
      <c r="F5" s="3" t="s">
        <v>9</v>
      </c>
      <c r="H5" s="2" t="s">
        <v>13</v>
      </c>
      <c r="I5" s="3" t="s">
        <v>9</v>
      </c>
      <c r="K5" s="2" t="s">
        <v>13</v>
      </c>
      <c r="L5" s="3" t="s">
        <v>9</v>
      </c>
      <c r="N5" s="2" t="s">
        <v>13</v>
      </c>
      <c r="O5" s="3" t="s">
        <v>9</v>
      </c>
      <c r="Q5" s="2" t="s">
        <v>13</v>
      </c>
      <c r="R5" s="3" t="s">
        <v>9</v>
      </c>
      <c r="T5" s="2" t="s">
        <v>13</v>
      </c>
      <c r="U5" s="3" t="s">
        <v>9</v>
      </c>
    </row>
    <row r="6" spans="1:21" s="23" customFormat="1" ht="46.5" thickTop="1" thickBot="1" x14ac:dyDescent="0.25">
      <c r="C6" s="27" t="s">
        <v>43</v>
      </c>
      <c r="E6" s="28"/>
      <c r="F6" s="29">
        <v>100</v>
      </c>
      <c r="H6" s="28"/>
      <c r="I6" s="29">
        <v>100</v>
      </c>
      <c r="K6" s="28"/>
      <c r="L6" s="29">
        <v>100</v>
      </c>
      <c r="N6" s="28"/>
      <c r="O6" s="29">
        <v>100</v>
      </c>
      <c r="Q6" s="28"/>
      <c r="R6" s="29">
        <v>100</v>
      </c>
      <c r="T6" s="28"/>
      <c r="U6" s="29">
        <v>100</v>
      </c>
    </row>
    <row r="7" spans="1:21" s="1" customFormat="1" ht="16.5" thickBot="1" x14ac:dyDescent="0.35">
      <c r="C7" s="7" t="s">
        <v>17</v>
      </c>
      <c r="E7" s="6">
        <v>0</v>
      </c>
      <c r="F7" s="9">
        <f>E7*F6</f>
        <v>0</v>
      </c>
      <c r="H7" s="6">
        <v>0</v>
      </c>
      <c r="I7" s="9">
        <f>H7*I6</f>
        <v>0</v>
      </c>
      <c r="K7" s="6">
        <v>0</v>
      </c>
      <c r="L7" s="9">
        <f>K7*L6</f>
        <v>0</v>
      </c>
      <c r="N7" s="6">
        <v>0</v>
      </c>
      <c r="O7" s="9">
        <f>N7*O6</f>
        <v>0</v>
      </c>
      <c r="Q7" s="6">
        <v>0</v>
      </c>
      <c r="R7" s="9">
        <f>Q7*R6</f>
        <v>0</v>
      </c>
      <c r="T7" s="6">
        <v>0</v>
      </c>
      <c r="U7" s="9">
        <f>T7*U6</f>
        <v>0</v>
      </c>
    </row>
    <row r="8" spans="1:21" s="1" customFormat="1" ht="16.5" thickBot="1" x14ac:dyDescent="0.35">
      <c r="C8" s="7" t="s">
        <v>18</v>
      </c>
      <c r="E8" s="6">
        <v>0</v>
      </c>
      <c r="F8" s="9">
        <f>E8*F6</f>
        <v>0</v>
      </c>
      <c r="H8" s="6">
        <v>0</v>
      </c>
      <c r="I8" s="9">
        <f>H8*I6</f>
        <v>0</v>
      </c>
      <c r="K8" s="6">
        <v>0</v>
      </c>
      <c r="L8" s="9">
        <f>K8*L6</f>
        <v>0</v>
      </c>
      <c r="N8" s="6">
        <v>0</v>
      </c>
      <c r="O8" s="9">
        <f>N8*O6</f>
        <v>0</v>
      </c>
      <c r="Q8" s="6">
        <v>0</v>
      </c>
      <c r="R8" s="9">
        <f>Q8*R6</f>
        <v>0</v>
      </c>
      <c r="T8" s="6">
        <v>0</v>
      </c>
      <c r="U8" s="9">
        <f>T8*U6</f>
        <v>0</v>
      </c>
    </row>
    <row r="9" spans="1:21" s="1" customFormat="1" x14ac:dyDescent="0.3">
      <c r="C9" s="10"/>
      <c r="E9" s="8"/>
      <c r="F9" s="9"/>
      <c r="H9" s="8"/>
      <c r="I9" s="9"/>
      <c r="K9" s="8"/>
      <c r="L9" s="9"/>
      <c r="N9" s="8"/>
      <c r="O9" s="9"/>
      <c r="Q9" s="8"/>
      <c r="R9" s="9"/>
      <c r="T9" s="8"/>
      <c r="U9" s="9"/>
    </row>
    <row r="10" spans="1:21" s="1" customFormat="1" ht="16.5" thickBot="1" x14ac:dyDescent="0.35">
      <c r="C10" s="10" t="s">
        <v>5</v>
      </c>
      <c r="E10" s="8"/>
      <c r="F10" s="9"/>
      <c r="H10" s="8"/>
      <c r="I10" s="9"/>
      <c r="K10" s="8"/>
      <c r="L10" s="9"/>
      <c r="N10" s="8"/>
      <c r="O10" s="9"/>
      <c r="Q10" s="8"/>
      <c r="R10" s="9"/>
      <c r="T10" s="8"/>
      <c r="U10" s="9"/>
    </row>
    <row r="11" spans="1:21" s="1" customFormat="1" ht="16.5" thickBot="1" x14ac:dyDescent="0.35">
      <c r="C11" s="7" t="s">
        <v>6</v>
      </c>
      <c r="D11" s="14"/>
      <c r="E11" s="6">
        <v>0</v>
      </c>
      <c r="F11" s="9">
        <f>E11*($F$7+$F$6)</f>
        <v>0</v>
      </c>
      <c r="H11" s="6">
        <v>0</v>
      </c>
      <c r="I11" s="9">
        <f>H11*($F$7+$F$6)</f>
        <v>0</v>
      </c>
      <c r="K11" s="6">
        <v>0</v>
      </c>
      <c r="L11" s="9">
        <f>K11*($F$7+$F$6)</f>
        <v>0</v>
      </c>
      <c r="N11" s="6">
        <v>0</v>
      </c>
      <c r="O11" s="9">
        <f>N11*($F$7+$F$6)</f>
        <v>0</v>
      </c>
      <c r="Q11" s="6">
        <v>0</v>
      </c>
      <c r="R11" s="9">
        <f>Q11*($F$7+$F$6)</f>
        <v>0</v>
      </c>
      <c r="T11" s="6">
        <v>0</v>
      </c>
      <c r="U11" s="9">
        <f>T11*($F$7+$F$6)</f>
        <v>0</v>
      </c>
    </row>
    <row r="12" spans="1:21" s="1" customFormat="1" ht="16.5" thickBot="1" x14ac:dyDescent="0.35">
      <c r="C12" s="7" t="s">
        <v>7</v>
      </c>
      <c r="E12" s="6">
        <v>0</v>
      </c>
      <c r="F12" s="9">
        <f>E12*($F$7+$F$6)</f>
        <v>0</v>
      </c>
      <c r="H12" s="6">
        <v>0</v>
      </c>
      <c r="I12" s="9">
        <f>H12*($F$7+$F$6)</f>
        <v>0</v>
      </c>
      <c r="K12" s="6">
        <v>0</v>
      </c>
      <c r="L12" s="9">
        <f>K12*($F$7+$F$6)</f>
        <v>0</v>
      </c>
      <c r="N12" s="6">
        <v>0</v>
      </c>
      <c r="O12" s="9">
        <f>N12*($F$7+$F$6)</f>
        <v>0</v>
      </c>
      <c r="Q12" s="6">
        <v>0</v>
      </c>
      <c r="R12" s="9">
        <f>Q12*($F$7+$F$6)</f>
        <v>0</v>
      </c>
      <c r="T12" s="6">
        <v>0</v>
      </c>
      <c r="U12" s="9">
        <f>T12*($F$7+$F$6)</f>
        <v>0</v>
      </c>
    </row>
    <row r="13" spans="1:21" s="1" customFormat="1" ht="16.5" thickBot="1" x14ac:dyDescent="0.35">
      <c r="C13" s="7" t="s">
        <v>19</v>
      </c>
      <c r="E13" s="6">
        <v>0</v>
      </c>
      <c r="F13" s="9">
        <f>E13*($F$7+$F$6)</f>
        <v>0</v>
      </c>
      <c r="H13" s="6">
        <v>0</v>
      </c>
      <c r="I13" s="9">
        <f>H13*($F$7+$F$6)</f>
        <v>0</v>
      </c>
      <c r="K13" s="6">
        <v>0</v>
      </c>
      <c r="L13" s="9">
        <f>K13*($F$7+$F$6)</f>
        <v>0</v>
      </c>
      <c r="N13" s="6">
        <v>0</v>
      </c>
      <c r="O13" s="9">
        <f>N13*($F$7+$F$6)</f>
        <v>0</v>
      </c>
      <c r="Q13" s="6">
        <v>0</v>
      </c>
      <c r="R13" s="9">
        <f>Q13*($F$7+$F$6)</f>
        <v>0</v>
      </c>
      <c r="T13" s="6">
        <v>0</v>
      </c>
      <c r="U13" s="9">
        <f>T13*($F$7+$F$6)</f>
        <v>0</v>
      </c>
    </row>
    <row r="14" spans="1:21" s="1" customFormat="1" ht="16.5" thickBot="1" x14ac:dyDescent="0.35">
      <c r="C14" s="7" t="s">
        <v>8</v>
      </c>
      <c r="E14" s="6">
        <v>0</v>
      </c>
      <c r="F14" s="9">
        <f>E14*($F$7+$F$6)</f>
        <v>0</v>
      </c>
      <c r="H14" s="6">
        <v>0</v>
      </c>
      <c r="I14" s="9">
        <f>H14*($F$7+$F$6)</f>
        <v>0</v>
      </c>
      <c r="K14" s="6">
        <v>0</v>
      </c>
      <c r="L14" s="9">
        <f>K14*($F$7+$F$6)</f>
        <v>0</v>
      </c>
      <c r="N14" s="6">
        <v>0</v>
      </c>
      <c r="O14" s="9">
        <f>N14*($F$7+$F$6)</f>
        <v>0</v>
      </c>
      <c r="Q14" s="6">
        <v>0</v>
      </c>
      <c r="R14" s="9">
        <f>Q14*($F$7+$F$6)</f>
        <v>0</v>
      </c>
      <c r="T14" s="6">
        <v>0</v>
      </c>
      <c r="U14" s="9">
        <f>T14*($F$7+$F$6)</f>
        <v>0</v>
      </c>
    </row>
    <row r="15" spans="1:21" s="1" customFormat="1" ht="16.5" thickBot="1" x14ac:dyDescent="0.35">
      <c r="C15" s="7" t="s">
        <v>20</v>
      </c>
      <c r="E15" s="6">
        <v>0</v>
      </c>
      <c r="F15" s="9">
        <f>E15*(F6+F7+F11+F12+F13+F17)</f>
        <v>0</v>
      </c>
      <c r="H15" s="6">
        <v>0</v>
      </c>
      <c r="I15" s="9">
        <f>H15*(I6+I7+I11+I12+I13+I17)</f>
        <v>0</v>
      </c>
      <c r="K15" s="6">
        <v>0</v>
      </c>
      <c r="L15" s="9">
        <f>K15*(L6+L7+L11+L12+L13+L17)</f>
        <v>0</v>
      </c>
      <c r="N15" s="6">
        <v>0</v>
      </c>
      <c r="O15" s="9">
        <f>N15*(O6+O7+O11+O12+O13+O17)</f>
        <v>0</v>
      </c>
      <c r="Q15" s="6">
        <v>0</v>
      </c>
      <c r="R15" s="9">
        <f>Q15*(R6+R7+R11+R12+R13+R17)</f>
        <v>0</v>
      </c>
      <c r="T15" s="6">
        <v>0</v>
      </c>
      <c r="U15" s="9">
        <f>T15*(U6+U7+U11+U12+U13+U17)</f>
        <v>0</v>
      </c>
    </row>
    <row r="16" spans="1:21" s="1" customFormat="1" ht="16.5" thickBot="1" x14ac:dyDescent="0.35">
      <c r="C16" s="7" t="s">
        <v>21</v>
      </c>
      <c r="E16" s="6">
        <v>0</v>
      </c>
      <c r="F16" s="9">
        <f>E16*(F6+F7+F11+F12+F13+F17)</f>
        <v>0</v>
      </c>
      <c r="H16" s="6">
        <v>0</v>
      </c>
      <c r="I16" s="9">
        <f>H16*(I6+I7+I11+I12+I13+I17)</f>
        <v>0</v>
      </c>
      <c r="K16" s="6">
        <v>0</v>
      </c>
      <c r="L16" s="9">
        <f>K16*(L6+L7+L11+L12+L13+L17)</f>
        <v>0</v>
      </c>
      <c r="N16" s="6">
        <v>0</v>
      </c>
      <c r="O16" s="9">
        <f>N16*(O6+O7+O11+O12+O13+O17)</f>
        <v>0</v>
      </c>
      <c r="Q16" s="6">
        <v>0</v>
      </c>
      <c r="R16" s="9">
        <f>Q16*(R6+R7+R11+R12+R13+R17)</f>
        <v>0</v>
      </c>
      <c r="T16" s="6">
        <v>0</v>
      </c>
      <c r="U16" s="9">
        <f>T16*(U6+U7+U11+U12+U13+U17)</f>
        <v>0</v>
      </c>
    </row>
    <row r="17" spans="3:21" s="1" customFormat="1" ht="16.5" thickBot="1" x14ac:dyDescent="0.35">
      <c r="C17" s="7" t="s">
        <v>22</v>
      </c>
      <c r="E17" s="6">
        <v>0</v>
      </c>
      <c r="F17" s="9">
        <f>E17*(F6+F7+F11+F12)</f>
        <v>0</v>
      </c>
      <c r="H17" s="6">
        <v>0</v>
      </c>
      <c r="I17" s="9">
        <f>H17*(I6+I7+I11+I12)</f>
        <v>0</v>
      </c>
      <c r="K17" s="6">
        <v>0</v>
      </c>
      <c r="L17" s="9">
        <f>K17*(L6+L7+L11+L12)</f>
        <v>0</v>
      </c>
      <c r="N17" s="6">
        <v>0</v>
      </c>
      <c r="O17" s="9">
        <f>N17*(O6+O7+O11+O12)</f>
        <v>0</v>
      </c>
      <c r="Q17" s="6">
        <v>0</v>
      </c>
      <c r="R17" s="9">
        <f>Q17*(R6+R7+R11+R12)</f>
        <v>0</v>
      </c>
      <c r="T17" s="6">
        <v>0</v>
      </c>
      <c r="U17" s="9">
        <f>T17*(U6+U7+U11+U12)</f>
        <v>0</v>
      </c>
    </row>
    <row r="18" spans="3:21" s="1" customFormat="1" x14ac:dyDescent="0.3">
      <c r="C18" s="10" t="s">
        <v>33</v>
      </c>
      <c r="E18" s="8"/>
      <c r="F18" s="12">
        <f>SUM(F6:F17)</f>
        <v>100</v>
      </c>
      <c r="H18" s="8"/>
      <c r="I18" s="12">
        <f>SUM(I6:I17)</f>
        <v>100</v>
      </c>
      <c r="K18" s="8"/>
      <c r="L18" s="12">
        <f>SUM(L6:L17)</f>
        <v>100</v>
      </c>
      <c r="N18" s="8"/>
      <c r="O18" s="12">
        <f>SUM(O6:O17)</f>
        <v>100</v>
      </c>
      <c r="Q18" s="8"/>
      <c r="R18" s="12">
        <f>SUM(R6:R17)</f>
        <v>100</v>
      </c>
      <c r="T18" s="8"/>
      <c r="U18" s="12">
        <f>SUM(U6:U17)</f>
        <v>100</v>
      </c>
    </row>
    <row r="19" spans="3:21" s="1" customFormat="1" x14ac:dyDescent="0.3">
      <c r="C19" s="10"/>
      <c r="E19" s="8"/>
      <c r="F19" s="9"/>
      <c r="H19" s="8"/>
      <c r="I19" s="9"/>
      <c r="K19" s="8"/>
      <c r="L19" s="9"/>
      <c r="N19" s="8"/>
      <c r="O19" s="9"/>
      <c r="Q19" s="8"/>
      <c r="R19" s="9"/>
      <c r="T19" s="8"/>
      <c r="U19" s="9"/>
    </row>
    <row r="20" spans="3:21" s="1" customFormat="1" ht="16.5" thickBot="1" x14ac:dyDescent="0.35">
      <c r="C20" s="10" t="s">
        <v>41</v>
      </c>
      <c r="E20" s="8"/>
      <c r="F20" s="9"/>
      <c r="H20" s="8"/>
      <c r="I20" s="9"/>
      <c r="K20" s="8"/>
      <c r="L20" s="9"/>
      <c r="N20" s="8"/>
      <c r="O20" s="9"/>
      <c r="Q20" s="8"/>
      <c r="R20" s="9"/>
      <c r="T20" s="8"/>
      <c r="U20" s="9"/>
    </row>
    <row r="21" spans="3:21" s="1" customFormat="1" ht="16.5" thickBot="1" x14ac:dyDescent="0.35">
      <c r="C21" s="7" t="s">
        <v>0</v>
      </c>
      <c r="E21" s="6">
        <v>0</v>
      </c>
      <c r="F21" s="9">
        <f t="shared" ref="F21:F31" si="0">ROUND(+F$18*E21,2)</f>
        <v>0</v>
      </c>
      <c r="H21" s="6">
        <v>0</v>
      </c>
      <c r="I21" s="9">
        <f t="shared" ref="I21:I31" si="1">ROUND(+I$18*H21,2)</f>
        <v>0</v>
      </c>
      <c r="K21" s="6">
        <v>0</v>
      </c>
      <c r="L21" s="9">
        <f t="shared" ref="L21:L31" si="2">ROUND(+L$18*K21,2)</f>
        <v>0</v>
      </c>
      <c r="N21" s="6">
        <v>0</v>
      </c>
      <c r="O21" s="9">
        <f t="shared" ref="O21:O31" si="3">ROUND(+O$18*N21,2)</f>
        <v>0</v>
      </c>
      <c r="Q21" s="6">
        <v>0</v>
      </c>
      <c r="R21" s="9">
        <f t="shared" ref="R21:R31" si="4">ROUND(+R$18*Q21,2)</f>
        <v>0</v>
      </c>
      <c r="T21" s="6">
        <v>0</v>
      </c>
      <c r="U21" s="9">
        <f t="shared" ref="U21:U31" si="5">ROUND(+U$18*T21,2)</f>
        <v>0</v>
      </c>
    </row>
    <row r="22" spans="3:21" s="1" customFormat="1" ht="16.5" thickBot="1" x14ac:dyDescent="0.35">
      <c r="C22" s="7" t="s">
        <v>23</v>
      </c>
      <c r="E22" s="6">
        <v>0</v>
      </c>
      <c r="F22" s="9">
        <f t="shared" si="0"/>
        <v>0</v>
      </c>
      <c r="H22" s="6">
        <v>0</v>
      </c>
      <c r="I22" s="9">
        <f t="shared" si="1"/>
        <v>0</v>
      </c>
      <c r="K22" s="6">
        <v>0</v>
      </c>
      <c r="L22" s="9">
        <f t="shared" si="2"/>
        <v>0</v>
      </c>
      <c r="N22" s="6">
        <v>0</v>
      </c>
      <c r="O22" s="9">
        <f t="shared" si="3"/>
        <v>0</v>
      </c>
      <c r="Q22" s="6">
        <v>0</v>
      </c>
      <c r="R22" s="9">
        <f t="shared" si="4"/>
        <v>0</v>
      </c>
      <c r="T22" s="6">
        <v>0</v>
      </c>
      <c r="U22" s="9">
        <f t="shared" si="5"/>
        <v>0</v>
      </c>
    </row>
    <row r="23" spans="3:21" s="1" customFormat="1" ht="16.5" thickBot="1" x14ac:dyDescent="0.35">
      <c r="C23" s="7" t="s">
        <v>24</v>
      </c>
      <c r="E23" s="6">
        <v>0</v>
      </c>
      <c r="F23" s="9">
        <f t="shared" si="0"/>
        <v>0</v>
      </c>
      <c r="H23" s="6">
        <v>0</v>
      </c>
      <c r="I23" s="9">
        <f t="shared" si="1"/>
        <v>0</v>
      </c>
      <c r="K23" s="6">
        <v>0</v>
      </c>
      <c r="L23" s="9">
        <f t="shared" si="2"/>
        <v>0</v>
      </c>
      <c r="N23" s="6">
        <v>0</v>
      </c>
      <c r="O23" s="9">
        <f t="shared" si="3"/>
        <v>0</v>
      </c>
      <c r="Q23" s="6">
        <v>0</v>
      </c>
      <c r="R23" s="9">
        <f t="shared" si="4"/>
        <v>0</v>
      </c>
      <c r="T23" s="6">
        <v>0</v>
      </c>
      <c r="U23" s="9">
        <f t="shared" si="5"/>
        <v>0</v>
      </c>
    </row>
    <row r="24" spans="3:21" s="1" customFormat="1" ht="16.5" thickBot="1" x14ac:dyDescent="0.35">
      <c r="C24" s="7" t="s">
        <v>1</v>
      </c>
      <c r="E24" s="6">
        <v>0</v>
      </c>
      <c r="F24" s="9">
        <f t="shared" si="0"/>
        <v>0</v>
      </c>
      <c r="H24" s="6">
        <v>0</v>
      </c>
      <c r="I24" s="9">
        <f t="shared" si="1"/>
        <v>0</v>
      </c>
      <c r="K24" s="6">
        <v>0</v>
      </c>
      <c r="L24" s="9">
        <f t="shared" si="2"/>
        <v>0</v>
      </c>
      <c r="N24" s="6">
        <v>0</v>
      </c>
      <c r="O24" s="9">
        <f t="shared" si="3"/>
        <v>0</v>
      </c>
      <c r="Q24" s="6">
        <v>0</v>
      </c>
      <c r="R24" s="9">
        <f t="shared" si="4"/>
        <v>0</v>
      </c>
      <c r="T24" s="6">
        <v>0</v>
      </c>
      <c r="U24" s="9">
        <f t="shared" si="5"/>
        <v>0</v>
      </c>
    </row>
    <row r="25" spans="3:21" s="1" customFormat="1" ht="16.5" thickBot="1" x14ac:dyDescent="0.35">
      <c r="C25" s="17" t="s">
        <v>30</v>
      </c>
      <c r="E25" s="6">
        <v>0</v>
      </c>
      <c r="F25" s="9">
        <f t="shared" si="0"/>
        <v>0</v>
      </c>
      <c r="H25" s="6">
        <v>0</v>
      </c>
      <c r="I25" s="9">
        <f t="shared" si="1"/>
        <v>0</v>
      </c>
      <c r="K25" s="6">
        <v>0</v>
      </c>
      <c r="L25" s="9">
        <f t="shared" si="2"/>
        <v>0</v>
      </c>
      <c r="N25" s="6">
        <v>0</v>
      </c>
      <c r="O25" s="9">
        <f t="shared" si="3"/>
        <v>0</v>
      </c>
      <c r="Q25" s="6">
        <v>0</v>
      </c>
      <c r="R25" s="9">
        <f t="shared" si="4"/>
        <v>0</v>
      </c>
      <c r="T25" s="6">
        <v>0</v>
      </c>
      <c r="U25" s="9">
        <f t="shared" si="5"/>
        <v>0</v>
      </c>
    </row>
    <row r="26" spans="3:21" s="1" customFormat="1" ht="16.5" thickBot="1" x14ac:dyDescent="0.35">
      <c r="C26" s="7" t="s">
        <v>2</v>
      </c>
      <c r="E26" s="6">
        <v>0</v>
      </c>
      <c r="F26" s="9">
        <f t="shared" si="0"/>
        <v>0</v>
      </c>
      <c r="H26" s="6">
        <v>0</v>
      </c>
      <c r="I26" s="9">
        <f t="shared" si="1"/>
        <v>0</v>
      </c>
      <c r="K26" s="6">
        <v>0</v>
      </c>
      <c r="L26" s="9">
        <f t="shared" si="2"/>
        <v>0</v>
      </c>
      <c r="N26" s="6">
        <v>0</v>
      </c>
      <c r="O26" s="9">
        <f t="shared" si="3"/>
        <v>0</v>
      </c>
      <c r="Q26" s="6">
        <v>0</v>
      </c>
      <c r="R26" s="9">
        <f t="shared" si="4"/>
        <v>0</v>
      </c>
      <c r="T26" s="6">
        <v>0</v>
      </c>
      <c r="U26" s="9">
        <f t="shared" si="5"/>
        <v>0</v>
      </c>
    </row>
    <row r="27" spans="3:21" s="1" customFormat="1" ht="16.5" thickBot="1" x14ac:dyDescent="0.35">
      <c r="C27" s="7" t="s">
        <v>31</v>
      </c>
      <c r="E27" s="6">
        <v>0</v>
      </c>
      <c r="F27" s="9">
        <f t="shared" si="0"/>
        <v>0</v>
      </c>
      <c r="H27" s="6">
        <v>0</v>
      </c>
      <c r="I27" s="9">
        <f t="shared" si="1"/>
        <v>0</v>
      </c>
      <c r="K27" s="6">
        <v>0</v>
      </c>
      <c r="L27" s="9">
        <f t="shared" si="2"/>
        <v>0</v>
      </c>
      <c r="N27" s="6">
        <v>0</v>
      </c>
      <c r="O27" s="9">
        <f t="shared" si="3"/>
        <v>0</v>
      </c>
      <c r="Q27" s="6">
        <v>0</v>
      </c>
      <c r="R27" s="9">
        <f t="shared" si="4"/>
        <v>0</v>
      </c>
      <c r="T27" s="6">
        <v>0</v>
      </c>
      <c r="U27" s="9">
        <f t="shared" si="5"/>
        <v>0</v>
      </c>
    </row>
    <row r="28" spans="3:21" s="1" customFormat="1" ht="16.5" thickBot="1" x14ac:dyDescent="0.35">
      <c r="C28" s="7" t="s">
        <v>3</v>
      </c>
      <c r="E28" s="6">
        <v>0</v>
      </c>
      <c r="F28" s="9">
        <f t="shared" si="0"/>
        <v>0</v>
      </c>
      <c r="H28" s="6">
        <v>0</v>
      </c>
      <c r="I28" s="9">
        <f t="shared" si="1"/>
        <v>0</v>
      </c>
      <c r="K28" s="6">
        <v>0</v>
      </c>
      <c r="L28" s="9">
        <f t="shared" si="2"/>
        <v>0</v>
      </c>
      <c r="N28" s="6">
        <v>0</v>
      </c>
      <c r="O28" s="9">
        <f t="shared" si="3"/>
        <v>0</v>
      </c>
      <c r="Q28" s="6">
        <v>0</v>
      </c>
      <c r="R28" s="9">
        <f t="shared" si="4"/>
        <v>0</v>
      </c>
      <c r="T28" s="6">
        <v>0</v>
      </c>
      <c r="U28" s="9">
        <f t="shared" si="5"/>
        <v>0</v>
      </c>
    </row>
    <row r="29" spans="3:21" s="1" customFormat="1" ht="16.5" thickBot="1" x14ac:dyDescent="0.35">
      <c r="C29" s="7" t="s">
        <v>25</v>
      </c>
      <c r="E29" s="6">
        <v>0</v>
      </c>
      <c r="F29" s="9">
        <f t="shared" si="0"/>
        <v>0</v>
      </c>
      <c r="H29" s="6">
        <v>0</v>
      </c>
      <c r="I29" s="9">
        <f t="shared" si="1"/>
        <v>0</v>
      </c>
      <c r="K29" s="6">
        <v>0</v>
      </c>
      <c r="L29" s="9">
        <f t="shared" si="2"/>
        <v>0</v>
      </c>
      <c r="N29" s="6">
        <v>0</v>
      </c>
      <c r="O29" s="9">
        <f t="shared" si="3"/>
        <v>0</v>
      </c>
      <c r="Q29" s="6">
        <v>0</v>
      </c>
      <c r="R29" s="9">
        <f t="shared" si="4"/>
        <v>0</v>
      </c>
      <c r="T29" s="6">
        <v>0</v>
      </c>
      <c r="U29" s="9">
        <f t="shared" si="5"/>
        <v>0</v>
      </c>
    </row>
    <row r="30" spans="3:21" s="1" customFormat="1" ht="16.5" thickBot="1" x14ac:dyDescent="0.35">
      <c r="C30" s="7" t="s">
        <v>26</v>
      </c>
      <c r="E30" s="6">
        <v>0</v>
      </c>
      <c r="F30" s="9">
        <f t="shared" si="0"/>
        <v>0</v>
      </c>
      <c r="H30" s="6">
        <v>0</v>
      </c>
      <c r="I30" s="9">
        <f t="shared" si="1"/>
        <v>0</v>
      </c>
      <c r="K30" s="6">
        <v>0</v>
      </c>
      <c r="L30" s="9">
        <f t="shared" si="2"/>
        <v>0</v>
      </c>
      <c r="N30" s="6">
        <v>0</v>
      </c>
      <c r="O30" s="9">
        <f t="shared" si="3"/>
        <v>0</v>
      </c>
      <c r="Q30" s="6">
        <v>0</v>
      </c>
      <c r="R30" s="9">
        <f t="shared" si="4"/>
        <v>0</v>
      </c>
      <c r="T30" s="6">
        <v>0</v>
      </c>
      <c r="U30" s="9">
        <f t="shared" si="5"/>
        <v>0</v>
      </c>
    </row>
    <row r="31" spans="3:21" s="1" customFormat="1" ht="16.5" thickBot="1" x14ac:dyDescent="0.35">
      <c r="C31" s="7" t="s">
        <v>4</v>
      </c>
      <c r="E31" s="6">
        <v>0</v>
      </c>
      <c r="F31" s="9">
        <f t="shared" si="0"/>
        <v>0</v>
      </c>
      <c r="H31" s="6">
        <v>0</v>
      </c>
      <c r="I31" s="9">
        <f t="shared" si="1"/>
        <v>0</v>
      </c>
      <c r="K31" s="6">
        <v>0</v>
      </c>
      <c r="L31" s="9">
        <f t="shared" si="2"/>
        <v>0</v>
      </c>
      <c r="N31" s="6">
        <v>0</v>
      </c>
      <c r="O31" s="9">
        <f t="shared" si="3"/>
        <v>0</v>
      </c>
      <c r="Q31" s="6">
        <v>0</v>
      </c>
      <c r="R31" s="9">
        <f t="shared" si="4"/>
        <v>0</v>
      </c>
      <c r="T31" s="6">
        <v>0</v>
      </c>
      <c r="U31" s="9">
        <f t="shared" si="5"/>
        <v>0</v>
      </c>
    </row>
    <row r="32" spans="3:21" s="1" customFormat="1" x14ac:dyDescent="0.3">
      <c r="F32" s="9"/>
      <c r="I32" s="9"/>
      <c r="L32" s="9"/>
      <c r="O32" s="9"/>
      <c r="R32" s="9"/>
      <c r="U32" s="9"/>
    </row>
    <row r="33" spans="3:21" s="1" customFormat="1" x14ac:dyDescent="0.3">
      <c r="F33" s="9"/>
      <c r="I33" s="9"/>
      <c r="L33" s="9"/>
      <c r="O33" s="9"/>
      <c r="R33" s="9"/>
      <c r="U33" s="9"/>
    </row>
    <row r="34" spans="3:21" s="1" customFormat="1" x14ac:dyDescent="0.3">
      <c r="C34" s="10" t="s">
        <v>32</v>
      </c>
      <c r="F34" s="11">
        <f>SUM(F18:F32)</f>
        <v>100</v>
      </c>
      <c r="I34" s="11">
        <f>SUM(I18:I32)</f>
        <v>100</v>
      </c>
      <c r="L34" s="11">
        <f>SUM(L18:L32)</f>
        <v>100</v>
      </c>
      <c r="O34" s="11">
        <f>SUM(O18:O32)</f>
        <v>100</v>
      </c>
      <c r="R34" s="11">
        <f>SUM(R18:R32)</f>
        <v>100</v>
      </c>
      <c r="U34" s="11">
        <f>SUM(U18:U32)</f>
        <v>100</v>
      </c>
    </row>
    <row r="35" spans="3:21" s="1" customFormat="1" ht="16.5" thickBot="1" x14ac:dyDescent="0.35"/>
    <row r="36" spans="3:21" s="24" customFormat="1" ht="32.25" thickBot="1" x14ac:dyDescent="0.25">
      <c r="C36" s="23" t="s">
        <v>42</v>
      </c>
      <c r="D36" s="24" t="s">
        <v>10</v>
      </c>
      <c r="E36" s="25">
        <v>0</v>
      </c>
      <c r="F36" s="26">
        <f>E36*F34</f>
        <v>0</v>
      </c>
      <c r="H36" s="25">
        <v>0</v>
      </c>
      <c r="I36" s="26">
        <f>H36*I34</f>
        <v>0</v>
      </c>
      <c r="K36" s="25">
        <v>0</v>
      </c>
      <c r="L36" s="26">
        <f>K36*L34</f>
        <v>0</v>
      </c>
      <c r="N36" s="25">
        <v>0</v>
      </c>
      <c r="O36" s="26">
        <f>N36*O34</f>
        <v>0</v>
      </c>
      <c r="Q36" s="25">
        <v>0</v>
      </c>
      <c r="R36" s="26">
        <f>Q36*R34</f>
        <v>0</v>
      </c>
      <c r="T36" s="25">
        <v>0</v>
      </c>
      <c r="U36" s="26">
        <f>T36*U34</f>
        <v>0</v>
      </c>
    </row>
    <row r="37" spans="3:21" s="1" customFormat="1" ht="16.5" thickBot="1" x14ac:dyDescent="0.35"/>
    <row r="38" spans="3:21" s="1" customFormat="1" ht="16.5" thickBot="1" x14ac:dyDescent="0.35">
      <c r="D38" s="1" t="s">
        <v>11</v>
      </c>
      <c r="F38" s="5">
        <f>F34+F36</f>
        <v>100</v>
      </c>
      <c r="I38" s="5">
        <f>I34+I36</f>
        <v>100</v>
      </c>
      <c r="L38" s="5">
        <f>L34+L36</f>
        <v>100</v>
      </c>
      <c r="O38" s="5">
        <f>O34+O36</f>
        <v>100</v>
      </c>
      <c r="R38" s="5">
        <f>R34+R36</f>
        <v>100</v>
      </c>
      <c r="U38" s="5">
        <f>U34+U36</f>
        <v>100</v>
      </c>
    </row>
    <row r="39" spans="3:21" s="1" customFormat="1" x14ac:dyDescent="0.3"/>
    <row r="40" spans="3:21" s="1" customFormat="1" ht="31.9" customHeight="1" x14ac:dyDescent="0.3">
      <c r="D40" s="1" t="s">
        <v>40</v>
      </c>
      <c r="F40" s="20">
        <f>(F38+I38+L38+O38)/4</f>
        <v>100</v>
      </c>
      <c r="R40" s="20">
        <f>(R38+U38)/2</f>
        <v>100</v>
      </c>
    </row>
    <row r="41" spans="3:21" s="1" customFormat="1" ht="16.5" thickBot="1" x14ac:dyDescent="0.35"/>
    <row r="42" spans="3:21" s="1" customFormat="1" ht="16.5" thickBot="1" x14ac:dyDescent="0.35">
      <c r="D42" s="1" t="s">
        <v>12</v>
      </c>
      <c r="F42" s="19">
        <v>30000</v>
      </c>
      <c r="R42" s="19">
        <v>18000</v>
      </c>
    </row>
    <row r="43" spans="3:21" s="1" customFormat="1" x14ac:dyDescent="0.3"/>
    <row r="44" spans="3:21" s="1" customFormat="1" x14ac:dyDescent="0.3">
      <c r="D44" s="1" t="s">
        <v>14</v>
      </c>
      <c r="F44" s="4">
        <f>(F38*F42)/4</f>
        <v>750000</v>
      </c>
      <c r="R44" s="4">
        <f>(R38*R42)/4</f>
        <v>450000</v>
      </c>
    </row>
    <row r="45" spans="3:21" s="1" customFormat="1" x14ac:dyDescent="0.3"/>
    <row r="46" spans="3:21" s="1" customFormat="1" x14ac:dyDescent="0.3"/>
    <row r="47" spans="3:21" s="1" customFormat="1" ht="82.15" customHeight="1" x14ac:dyDescent="0.3">
      <c r="D47" s="16" t="s">
        <v>29</v>
      </c>
      <c r="F47" s="15">
        <f>F44+R44</f>
        <v>1200000</v>
      </c>
    </row>
    <row r="48" spans="3:21" s="1" customFormat="1" x14ac:dyDescent="0.3"/>
    <row r="49" spans="6:10" s="1" customFormat="1" ht="31.5" customHeight="1" x14ac:dyDescent="0.3">
      <c r="F49" s="30" t="s">
        <v>27</v>
      </c>
      <c r="G49" s="4" t="s">
        <v>15</v>
      </c>
      <c r="H49" s="1" t="s">
        <v>15</v>
      </c>
      <c r="I49" s="4" t="s">
        <v>15</v>
      </c>
      <c r="J49" s="1" t="s">
        <v>15</v>
      </c>
    </row>
    <row r="50" spans="6:10" x14ac:dyDescent="0.3">
      <c r="F50" s="30"/>
    </row>
  </sheetData>
  <sheetProtection algorithmName="SHA-512" hashValue="Bcczgdcaidr9ixqRlb1+RGOCRfi+7VreVPMstotOjAsb36BL/uu+gyHBuUzLAFUlHhzAYSi7Bs0Sp1Q8UU3B9A==" saltValue="pEg7sD0WN0J9Jnxcjz262w==" spinCount="100000" sheet="1" objects="1" scenarios="1"/>
  <mergeCells count="9">
    <mergeCell ref="F49:F50"/>
    <mergeCell ref="Q4:R4"/>
    <mergeCell ref="T4:U4"/>
    <mergeCell ref="A1:U1"/>
    <mergeCell ref="A2:U2"/>
    <mergeCell ref="E4:F4"/>
    <mergeCell ref="H4:I4"/>
    <mergeCell ref="K4:L4"/>
    <mergeCell ref="N4:O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3cca2a-e633-4e63-b091-9d1f58cb0668">
      <Terms xmlns="http://schemas.microsoft.com/office/infopath/2007/PartnerControls"/>
    </lcf76f155ced4ddcb4097134ff3c332f>
    <TaxCatchAll xmlns="5efeb53f-368e-40ee-b689-4292586c467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89C408C8AC347B4700EB6918CB969" ma:contentTypeVersion="11" ma:contentTypeDescription="Een nieuw document maken." ma:contentTypeScope="" ma:versionID="219f0d32a035969694530ac2d8e9454a">
  <xsd:schema xmlns:xsd="http://www.w3.org/2001/XMLSchema" xmlns:xs="http://www.w3.org/2001/XMLSchema" xmlns:p="http://schemas.microsoft.com/office/2006/metadata/properties" xmlns:ns2="c03cca2a-e633-4e63-b091-9d1f58cb0668" xmlns:ns3="5efeb53f-368e-40ee-b689-4292586c4672" targetNamespace="http://schemas.microsoft.com/office/2006/metadata/properties" ma:root="true" ma:fieldsID="c1534303256c998579ffc43869363c03" ns2:_="" ns3:_="">
    <xsd:import namespace="c03cca2a-e633-4e63-b091-9d1f58cb0668"/>
    <xsd:import namespace="5efeb53f-368e-40ee-b689-4292586c46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ca2a-e633-4e63-b091-9d1f58cb0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cf77c6f-7d90-4f59-9429-7beb73260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eb53f-368e-40ee-b689-4292586c46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8d2bc65-83ac-465c-ab48-1d3d7d6a7f21}" ma:internalName="TaxCatchAll" ma:showField="CatchAllData" ma:web="5efeb53f-368e-40ee-b689-4292586c46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EBDF1-66D8-43E9-B069-92D982B51705}">
  <ds:schemaRefs>
    <ds:schemaRef ds:uri="http://purl.org/dc/terms/"/>
    <ds:schemaRef ds:uri="5efeb53f-368e-40ee-b689-4292586c4672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03cca2a-e633-4e63-b091-9d1f58cb0668"/>
  </ds:schemaRefs>
</ds:datastoreItem>
</file>

<file path=customXml/itemProps2.xml><?xml version="1.0" encoding="utf-8"?>
<ds:datastoreItem xmlns:ds="http://schemas.openxmlformats.org/officeDocument/2006/customXml" ds:itemID="{41920114-E20B-4B1F-AEA9-46D6324E5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ca2a-e633-4e63-b091-9d1f58cb0668"/>
    <ds:schemaRef ds:uri="5efeb53f-368e-40ee-b689-4292586c46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FEACE1-3F68-4643-8CBB-6D25485D36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HBO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dcterms:created xsi:type="dcterms:W3CDTF">2014-10-31T15:34:42Z</dcterms:created>
  <dcterms:modified xsi:type="dcterms:W3CDTF">2025-06-03T10:50:23Z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0x010100C0D89C408C8AC347B4700EB6918CB969</vt:lpwstr>
  </property>
  <property fmtid="{D5CDD505-2E9C-101B-9397-08002B2CF9AE}" pid="3" name="MediaServiceImageTags">
    <vt:lpwstr/>
  </property>
</Properties>
</file>