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185" documentId="8_{53B9F713-788C-4B14-BB43-92D4589FC951}" xr6:coauthVersionLast="47" xr6:coauthVersionMax="47" xr10:uidLastSave="{DA7FA7C9-6018-4EFC-94BB-B96399F07C2C}"/>
  <bookViews>
    <workbookView xWindow="25500" yWindow="0" windowWidth="32280" windowHeight="20985" xr2:uid="{00000000-000D-0000-FFFF-FFFF00000000}"/>
  </bookViews>
  <sheets>
    <sheet name="Detailoverzicht" sheetId="1" r:id="rId1"/>
  </sheets>
  <definedNames>
    <definedName name="_xlnm._FilterDatabase" localSheetId="0" hidden="1">Detailoverzicht!$A$10:$J$241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2" i="1" l="1"/>
  <c r="M242" i="1"/>
  <c r="M241" i="1" s="1"/>
  <c r="M17" i="1"/>
  <c r="M18" i="1"/>
  <c r="M35" i="1"/>
  <c r="M36" i="1"/>
  <c r="M215" i="1"/>
  <c r="M216" i="1"/>
  <c r="L13" i="1"/>
  <c r="M13" i="1" s="1"/>
  <c r="L14" i="1"/>
  <c r="M14" i="1" s="1"/>
  <c r="L15" i="1"/>
  <c r="M15" i="1" s="1"/>
  <c r="L16" i="1"/>
  <c r="M16" i="1" s="1"/>
  <c r="L17" i="1"/>
  <c r="L18" i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L36" i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L216" i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12" i="1"/>
  <c r="M12" i="1" s="1"/>
  <c r="L11" i="1"/>
  <c r="M11" i="1" s="1"/>
</calcChain>
</file>

<file path=xl/sharedStrings.xml><?xml version="1.0" encoding="utf-8"?>
<sst xmlns="http://schemas.openxmlformats.org/spreadsheetml/2006/main" count="1853" uniqueCount="384">
  <si>
    <t>WVS | Onderhoud Wagenpark | 2025-212</t>
  </si>
  <si>
    <t>Kenteken</t>
  </si>
  <si>
    <t>Merk</t>
  </si>
  <si>
    <t>Type</t>
  </si>
  <si>
    <t>Bouwjaar</t>
  </si>
  <si>
    <t>Brandstof</t>
  </si>
  <si>
    <t>93VKL7</t>
  </si>
  <si>
    <t>grijs</t>
  </si>
  <si>
    <t>Citroen</t>
  </si>
  <si>
    <t>Berlingo Plancher Ca 1,6 HDI 75 PK</t>
  </si>
  <si>
    <t>DIESEL</t>
  </si>
  <si>
    <t>IB Bergen op Zoom</t>
  </si>
  <si>
    <t>Ravelstraat 145</t>
  </si>
  <si>
    <t>Bergen op Zoom</t>
  </si>
  <si>
    <t>G055NL</t>
  </si>
  <si>
    <t>geel</t>
  </si>
  <si>
    <t>Combi XS 120 Blue Hdi.</t>
  </si>
  <si>
    <t>Opvoerploeg pakketpost</t>
  </si>
  <si>
    <t>Bosstraat 48</t>
  </si>
  <si>
    <t>Roosendaal</t>
  </si>
  <si>
    <t>G056NL</t>
  </si>
  <si>
    <t>G057NL</t>
  </si>
  <si>
    <t>IB Roosendaal/FT</t>
  </si>
  <si>
    <t>Vaartveld 12</t>
  </si>
  <si>
    <t>G059NL</t>
  </si>
  <si>
    <t>C3 Puretech 82 Feel</t>
  </si>
  <si>
    <t>BENZINE</t>
  </si>
  <si>
    <t>WVS Schoonmaak/vlieg</t>
  </si>
  <si>
    <t>Kooiweg 40</t>
  </si>
  <si>
    <t>Hoogerheide</t>
  </si>
  <si>
    <t>G060NL</t>
  </si>
  <si>
    <t>WVS Arbeidsontw.</t>
  </si>
  <si>
    <t>G941NK</t>
  </si>
  <si>
    <t>G942NK</t>
  </si>
  <si>
    <t>G943NK</t>
  </si>
  <si>
    <t>GDN56J</t>
  </si>
  <si>
    <t>C3 Aircross Puretech 110 S&amp;S You</t>
  </si>
  <si>
    <t>H884VG</t>
  </si>
  <si>
    <t>C3 Aircross 110 S&amp;S Business</t>
  </si>
  <si>
    <t>Centrale Dienst</t>
  </si>
  <si>
    <t>Bosstraat 81</t>
  </si>
  <si>
    <t>H899KN</t>
  </si>
  <si>
    <t>C4 Business 120 S&amp;S</t>
  </si>
  <si>
    <t>H903KN</t>
  </si>
  <si>
    <t>H973BK</t>
  </si>
  <si>
    <t>C4 Cactus Puretech 110 S&amp;S Business</t>
  </si>
  <si>
    <t>WVS Groenvoorziening</t>
  </si>
  <si>
    <t>J369VR</t>
  </si>
  <si>
    <t>C4 Spacetourer Puretech 130 S&amp;S EAT Bus.</t>
  </si>
  <si>
    <t>J445BJ</t>
  </si>
  <si>
    <t>C4 Cactus Puretech 110 S&amp;S shine</t>
  </si>
  <si>
    <t>K330JB</t>
  </si>
  <si>
    <t>C3 Shine Puretech 110 ETG</t>
  </si>
  <si>
    <t>Business Post</t>
  </si>
  <si>
    <t>K376XZ</t>
  </si>
  <si>
    <t>C1 5 deurs Vti 72 S&amp;S Feel</t>
  </si>
  <si>
    <t>Poolauto</t>
  </si>
  <si>
    <t>K377XZ</t>
  </si>
  <si>
    <t>K379XZ</t>
  </si>
  <si>
    <t>K380XZ</t>
  </si>
  <si>
    <t>Munnikenheiweg 46</t>
  </si>
  <si>
    <t>Etten-Leur</t>
  </si>
  <si>
    <t>K382XZ</t>
  </si>
  <si>
    <t>K386XZ</t>
  </si>
  <si>
    <t>K387XZ</t>
  </si>
  <si>
    <t>WVS Schoonmaak</t>
  </si>
  <si>
    <t>K388XZ</t>
  </si>
  <si>
    <t>K392XZ</t>
  </si>
  <si>
    <t>K393XZ</t>
  </si>
  <si>
    <t xml:space="preserve">Citroen </t>
  </si>
  <si>
    <t>K394XZ</t>
  </si>
  <si>
    <t>K395XZ</t>
  </si>
  <si>
    <t>K455BR</t>
  </si>
  <si>
    <t>C3 Puretech 83 Feel</t>
  </si>
  <si>
    <t>K463BR</t>
  </si>
  <si>
    <t>K465BR</t>
  </si>
  <si>
    <t>K623SB</t>
  </si>
  <si>
    <t>K635SB</t>
  </si>
  <si>
    <t>K636SB</t>
  </si>
  <si>
    <t>L792ZV</t>
  </si>
  <si>
    <t>C1 Vti 72 S&amp;S Feel</t>
  </si>
  <si>
    <t>Poolauto EDCR</t>
  </si>
  <si>
    <t>N706TL</t>
  </si>
  <si>
    <t>N707TL</t>
  </si>
  <si>
    <t>Groenvoorziening</t>
  </si>
  <si>
    <t>N708TL</t>
  </si>
  <si>
    <t>N709TL</t>
  </si>
  <si>
    <t>N867VT</t>
  </si>
  <si>
    <t>P858NJ</t>
  </si>
  <si>
    <t>C4 Puretech 130 S&amp;S Feel Pack</t>
  </si>
  <si>
    <t>RD504H</t>
  </si>
  <si>
    <t>C3 Blue Hdi 75 S&amp;S Feel</t>
  </si>
  <si>
    <t>CTO</t>
  </si>
  <si>
    <t>RJ644J</t>
  </si>
  <si>
    <t>RJ645J</t>
  </si>
  <si>
    <t>RJ649J</t>
  </si>
  <si>
    <t>IB Etten-Leur</t>
  </si>
  <si>
    <t>RP248F</t>
  </si>
  <si>
    <t>Jumpy Combi XL Blue Hdi 115</t>
  </si>
  <si>
    <t>S194TK</t>
  </si>
  <si>
    <t>C3  Puretech 110 EAT6 Feel Edition</t>
  </si>
  <si>
    <t>S196TK</t>
  </si>
  <si>
    <t>C3 Puretech 110 EAT6 Feel Edition</t>
  </si>
  <si>
    <t>S275LG</t>
  </si>
  <si>
    <t>C3 Puretech 83 Feel S&amp;S C Series</t>
  </si>
  <si>
    <t>S320RR</t>
  </si>
  <si>
    <t>C3 Puretech 110 S&amp;S C Series</t>
  </si>
  <si>
    <t>SF327H</t>
  </si>
  <si>
    <t>C4 Blue Hdi 100 Business</t>
  </si>
  <si>
    <t>SG028R</t>
  </si>
  <si>
    <t>ST610J</t>
  </si>
  <si>
    <t>TG197X</t>
  </si>
  <si>
    <t>V03GTN</t>
  </si>
  <si>
    <t>Berlingo Vu (K9) 1,2l 110</t>
  </si>
  <si>
    <t>V070KJ</t>
  </si>
  <si>
    <t xml:space="preserve">Jumper 35L3 dub cab. 130 </t>
  </si>
  <si>
    <t>V076PR</t>
  </si>
  <si>
    <t>Jumpy M Blue Hdi 120 pk</t>
  </si>
  <si>
    <t>V091JT</t>
  </si>
  <si>
    <t>Jumper 35 L2H2 160 Blue Hdi</t>
  </si>
  <si>
    <t>V103VN</t>
  </si>
  <si>
    <t>Jumper DC 35 Zw. L3 150</t>
  </si>
  <si>
    <t>V15GTV</t>
  </si>
  <si>
    <t>V16GTV</t>
  </si>
  <si>
    <t>V193RV</t>
  </si>
  <si>
    <t>Jumper DC35L3 Hdi 130 pk</t>
  </si>
  <si>
    <t>Gen.Allenweg 20</t>
  </si>
  <si>
    <t>Zevenbergen</t>
  </si>
  <si>
    <t>V261DS</t>
  </si>
  <si>
    <t>Jumper  35L3 Blue Hdi 130 DC</t>
  </si>
  <si>
    <t>V262JS</t>
  </si>
  <si>
    <t>Jumper 35 L3 DC BlueHdi 130</t>
  </si>
  <si>
    <t>V280VP</t>
  </si>
  <si>
    <t>V28HZV</t>
  </si>
  <si>
    <t>Berlingo Van Blue Hdi 130 EAT8</t>
  </si>
  <si>
    <t>V296RT</t>
  </si>
  <si>
    <t>V32HZV</t>
  </si>
  <si>
    <t>V391XT</t>
  </si>
  <si>
    <t>Jumpy Plancher Cab. Blue Hdi Vuilveegkap</t>
  </si>
  <si>
    <t>V414RV</t>
  </si>
  <si>
    <t>V438VN</t>
  </si>
  <si>
    <t>V46FPG</t>
  </si>
  <si>
    <t>Fiat</t>
  </si>
  <si>
    <t>Ducato Chdc Automaat</t>
  </si>
  <si>
    <t>V506JT</t>
  </si>
  <si>
    <t>Berlingo Club Hdi 75 Economy</t>
  </si>
  <si>
    <t>V521DS</t>
  </si>
  <si>
    <t>V538VK</t>
  </si>
  <si>
    <t>V53KPB</t>
  </si>
  <si>
    <t>Jumper CC L4 3,5T Blue HDI 140 S&amp;S</t>
  </si>
  <si>
    <t>V558RT</t>
  </si>
  <si>
    <t>V588LT</t>
  </si>
  <si>
    <t>Jumper Chdc 35 L3 Blue Hdi 130</t>
  </si>
  <si>
    <t>V652SB</t>
  </si>
  <si>
    <t>V653DN</t>
  </si>
  <si>
    <t>Jumper 35L3 Zw L3 150</t>
  </si>
  <si>
    <t>V660LB</t>
  </si>
  <si>
    <t>Jumper Chassis DC 35L3 130 Hdi</t>
  </si>
  <si>
    <t>V721LR</t>
  </si>
  <si>
    <t>Jumper 35L4 Chdc Hdi 160</t>
  </si>
  <si>
    <t>V733VP</t>
  </si>
  <si>
    <t>Jumper ChcDC 33L2 Blue Hdi 130</t>
  </si>
  <si>
    <t>V744LF</t>
  </si>
  <si>
    <t>V778RV</t>
  </si>
  <si>
    <t>V79FSL</t>
  </si>
  <si>
    <t>V804RT</t>
  </si>
  <si>
    <t>V843DR</t>
  </si>
  <si>
    <t>Jumper 35 L4H3 Blue Hdi 160</t>
  </si>
  <si>
    <t>V844BS</t>
  </si>
  <si>
    <t xml:space="preserve">Jumper 35 Chdc </t>
  </si>
  <si>
    <t>V85FRH</t>
  </si>
  <si>
    <t>Jumper CC L2  3.5T Blue Hdi 140 Dangel</t>
  </si>
  <si>
    <t>V861XR</t>
  </si>
  <si>
    <t>Berlingo Van Club Blue Hdi 75 6,1</t>
  </si>
  <si>
    <t>V865LT</t>
  </si>
  <si>
    <t>Berlingo Club Blue Hdi 75</t>
  </si>
  <si>
    <t>V866LT</t>
  </si>
  <si>
    <t>V866XR</t>
  </si>
  <si>
    <t>V868LT</t>
  </si>
  <si>
    <t>V871XR</t>
  </si>
  <si>
    <t>V898RT</t>
  </si>
  <si>
    <t>V963RN</t>
  </si>
  <si>
    <t>Toyota</t>
  </si>
  <si>
    <t>Hilux Xtra Cabine Van 2.4 D</t>
  </si>
  <si>
    <t>V970VS</t>
  </si>
  <si>
    <t>Jumper 35 L3 Pickup 130 PK</t>
  </si>
  <si>
    <t>V97GRG</t>
  </si>
  <si>
    <t>Jumpy L3 2.0 Blue Hdi</t>
  </si>
  <si>
    <t>V980LR</t>
  </si>
  <si>
    <t>Jumper 35L3 Chdc Hdi 130</t>
  </si>
  <si>
    <t>VBX59V</t>
  </si>
  <si>
    <t>Jumpy XL BlueHdi 120 S&amp;S Club 6,2</t>
  </si>
  <si>
    <t>VDZ42R</t>
  </si>
  <si>
    <t>Jumper Chassis DC 35 L3 Control 140 S&amp;S</t>
  </si>
  <si>
    <t xml:space="preserve">Bosstraat 81 </t>
  </si>
  <si>
    <t>VFF48F</t>
  </si>
  <si>
    <t>VFF49F</t>
  </si>
  <si>
    <t>VFF50F</t>
  </si>
  <si>
    <t>VFF51F</t>
  </si>
  <si>
    <t>VFF54F</t>
  </si>
  <si>
    <t>VFF55F</t>
  </si>
  <si>
    <t>VFH43B</t>
  </si>
  <si>
    <t>Berlingo Van Club BlueHdi 75</t>
  </si>
  <si>
    <t>VFR79X</t>
  </si>
  <si>
    <t>Jumpy M.Club Blue Hdi 120 S&amp;S 6,2</t>
  </si>
  <si>
    <t>VFX79D</t>
  </si>
  <si>
    <t>Jumpy XL DC Driver Blue Hdi 120 S&amp;S</t>
  </si>
  <si>
    <t>VGK27F</t>
  </si>
  <si>
    <t xml:space="preserve">Berlingo Van Club BlueHdi 75 S&amp;S </t>
  </si>
  <si>
    <t>VGR49Z</t>
  </si>
  <si>
    <t>Jumper DC L3 Control Blue HDI 140</t>
  </si>
  <si>
    <t>VGR53Z</t>
  </si>
  <si>
    <t>VGT12K</t>
  </si>
  <si>
    <t>VGT36T</t>
  </si>
  <si>
    <t>VGZ12F</t>
  </si>
  <si>
    <t>VGZ21J</t>
  </si>
  <si>
    <t>Jumper 35 L3 Pickup 140 pk</t>
  </si>
  <si>
    <t>VGZ60D</t>
  </si>
  <si>
    <t>VGZ77L</t>
  </si>
  <si>
    <t>VGZ83N</t>
  </si>
  <si>
    <t>Jumper 33S L3H2 Dub Cab. Clue 140 Blue Hdi S&amp;S</t>
  </si>
  <si>
    <t>VHB66B</t>
  </si>
  <si>
    <t>VHF47R</t>
  </si>
  <si>
    <t>Jumpy XL Dub. Cab. Clue 2.0 Blue Hdi 120 S&amp;S</t>
  </si>
  <si>
    <t>VHJ01H</t>
  </si>
  <si>
    <t>Jumper CC EK Blue Hdi 140 Control</t>
  </si>
  <si>
    <t>VHL73N</t>
  </si>
  <si>
    <t>Jumper 30L1H1 140 Control</t>
  </si>
  <si>
    <t>VHL78N</t>
  </si>
  <si>
    <t>VHR72F</t>
  </si>
  <si>
    <t>VHS07B</t>
  </si>
  <si>
    <t>VHS14J</t>
  </si>
  <si>
    <t>Diesel</t>
  </si>
  <si>
    <t>VHS86N</t>
  </si>
  <si>
    <t>VJD82D</t>
  </si>
  <si>
    <t>Jumper Ch. DC 35L3 Control Blue Hdi 140 S&amp;S</t>
  </si>
  <si>
    <t>VJD84D</t>
  </si>
  <si>
    <t>VJK23X</t>
  </si>
  <si>
    <t>Berlingo Van Control Blue Hdi 75 S&amp;S</t>
  </si>
  <si>
    <t>VJK26X</t>
  </si>
  <si>
    <t>VJK76X</t>
  </si>
  <si>
    <t>VJK77X</t>
  </si>
  <si>
    <t>VJK99X</t>
  </si>
  <si>
    <t>VJL79P</t>
  </si>
  <si>
    <t>Jumper Chas. DC 35L3 Control Blue Hdi 140 S&amp;S</t>
  </si>
  <si>
    <t>VJL85G</t>
  </si>
  <si>
    <t xml:space="preserve">Berlingo Van Club Blue Hdi 130 S&amp;S </t>
  </si>
  <si>
    <t>VJL96P</t>
  </si>
  <si>
    <t>VJN08D</t>
  </si>
  <si>
    <t>VJN51J</t>
  </si>
  <si>
    <t>VJN61D</t>
  </si>
  <si>
    <t>VJP35K</t>
  </si>
  <si>
    <t>Jumper Chas. EK 435 L3 Citybox</t>
  </si>
  <si>
    <t>IB Roosendaal</t>
  </si>
  <si>
    <t>VJP69V</t>
  </si>
  <si>
    <t>VJP76L</t>
  </si>
  <si>
    <t>Jumper Chassis DC 35L3 140 S&amp;S</t>
  </si>
  <si>
    <t>VJR65R</t>
  </si>
  <si>
    <t>VKH94P</t>
  </si>
  <si>
    <t>Jumper 30 L1H1 Blue Hdi 120</t>
  </si>
  <si>
    <t>VKL47T</t>
  </si>
  <si>
    <t>Plancher Cab. Comfort 2.0 Blue Hdi 120 S&amp;S</t>
  </si>
  <si>
    <t>VKT81K</t>
  </si>
  <si>
    <t>VKV94P</t>
  </si>
  <si>
    <t>Jumper 33 L3H2 Club Blue Hdi 140 S&amp;S</t>
  </si>
  <si>
    <t>Pakketpost</t>
  </si>
  <si>
    <t>VND59R</t>
  </si>
  <si>
    <t>Berlingo Van Club Blue Hdi 75</t>
  </si>
  <si>
    <t>VNH52T</t>
  </si>
  <si>
    <t>Jumper 35 L2H2 Club Blue Hdi 165 S&amp;S</t>
  </si>
  <si>
    <t>VPF09J</t>
  </si>
  <si>
    <t>VPF26J</t>
  </si>
  <si>
    <t>VPG85K</t>
  </si>
  <si>
    <t>VPK16F</t>
  </si>
  <si>
    <t>VPN75L</t>
  </si>
  <si>
    <t>VPP59F</t>
  </si>
  <si>
    <t>Jumper DC 35L3 Blue Hdi 160</t>
  </si>
  <si>
    <t>VPR18J</t>
  </si>
  <si>
    <t>VPR33J</t>
  </si>
  <si>
    <t>Jumper Chdc 35 L3 Blue Hdi 165 met kraan</t>
  </si>
  <si>
    <t>VPT76F</t>
  </si>
  <si>
    <t>Jumper Chcab L3 Blue Hdi 165 S&amp;S</t>
  </si>
  <si>
    <t>VPT77F</t>
  </si>
  <si>
    <t>Jumper ChasDC L3 Blue Hdi 140 S&amp;S</t>
  </si>
  <si>
    <t>VPZ84B</t>
  </si>
  <si>
    <t>Jumper Chdc L3 Blue Hdi 140 S&amp;S</t>
  </si>
  <si>
    <t>VRF59S</t>
  </si>
  <si>
    <t>Jumper DC 35L3 Blue Hdi 140 Club</t>
  </si>
  <si>
    <t>VRF80R</t>
  </si>
  <si>
    <t>VRG25B</t>
  </si>
  <si>
    <t>Berlingo Blue Hdi Club EAT8</t>
  </si>
  <si>
    <t>VRG98R</t>
  </si>
  <si>
    <t>VRH73S</t>
  </si>
  <si>
    <t>VRJ01S</t>
  </si>
  <si>
    <t xml:space="preserve">Jumper Ch EC 35 Zwaar </t>
  </si>
  <si>
    <t>VRJ15V</t>
  </si>
  <si>
    <t>VRJ47P</t>
  </si>
  <si>
    <t>VRT17F</t>
  </si>
  <si>
    <t>Berlingo Van Club Blue Hdi 130 S&amp;S EAT8</t>
  </si>
  <si>
    <t>VRT60S</t>
  </si>
  <si>
    <t>VSF62D</t>
  </si>
  <si>
    <t>Jumper 33S L2H2 Club Blue Hdi 165 S&amp;S</t>
  </si>
  <si>
    <t>VSF69H</t>
  </si>
  <si>
    <t>VSR20B</t>
  </si>
  <si>
    <t>Jumper Chdc 35 L3 Club Blue Hdi 140 S&amp;S</t>
  </si>
  <si>
    <t>VST35P</t>
  </si>
  <si>
    <t>VST37P</t>
  </si>
  <si>
    <t>VST86H</t>
  </si>
  <si>
    <t>VST88H</t>
  </si>
  <si>
    <t>VST89H</t>
  </si>
  <si>
    <t>VSV43Z</t>
  </si>
  <si>
    <t>VSV78B</t>
  </si>
  <si>
    <t>Jumper 35L3 Ch DC Blue Hdi 140 Club</t>
  </si>
  <si>
    <t>VSX34V</t>
  </si>
  <si>
    <t>Jumper 35 zwaar L4H3 Blue Hdi 165</t>
  </si>
  <si>
    <t>VSX93S</t>
  </si>
  <si>
    <t>VTG38K</t>
  </si>
  <si>
    <t>Jumper 33 L3H2 140 Club Blue Hdi S&amp;S</t>
  </si>
  <si>
    <t>VTG39K</t>
  </si>
  <si>
    <t>Jumper 33 L3H2 Blue Hdi  140 Club Post</t>
  </si>
  <si>
    <t>VTG40K</t>
  </si>
  <si>
    <t>VTG93H</t>
  </si>
  <si>
    <t>Jumper Chdc 35L3 Blue Hdi Club 140 S&amp;S</t>
  </si>
  <si>
    <t>VTG93N</t>
  </si>
  <si>
    <t>VTG95H</t>
  </si>
  <si>
    <t>VTH35R</t>
  </si>
  <si>
    <t>VTH42T</t>
  </si>
  <si>
    <t>Jumper 35 L3H1  Bluehdi club 140  S&amp;S panelen</t>
  </si>
  <si>
    <t>VTJ57D</t>
  </si>
  <si>
    <t>VTJ70S</t>
  </si>
  <si>
    <t>VTP71L</t>
  </si>
  <si>
    <t>Jumper 33 L2H2 Club Blue Hdi 165 S&amp;S</t>
  </si>
  <si>
    <t>VTR53F</t>
  </si>
  <si>
    <t>Jumper Chdc35L3 Club Blue Hdi 140 S&amp;S</t>
  </si>
  <si>
    <t>VTR55F</t>
  </si>
  <si>
    <t>VTR61J</t>
  </si>
  <si>
    <t>VTT07Z</t>
  </si>
  <si>
    <t>Jumper Chdc 35 L3 Blue Hdi Club 140 S&amp;S</t>
  </si>
  <si>
    <t>VVB50F</t>
  </si>
  <si>
    <t>VVR14K</t>
  </si>
  <si>
    <t>Jumper GB L3H2 3.3T Blue Hdi 140 S&amp;S 6 Mt</t>
  </si>
  <si>
    <t>VVR15K</t>
  </si>
  <si>
    <t>VVR16K</t>
  </si>
  <si>
    <t>VVR17K</t>
  </si>
  <si>
    <t>VVR36D</t>
  </si>
  <si>
    <t>VVR38D</t>
  </si>
  <si>
    <t>VVS56X</t>
  </si>
  <si>
    <t>VVS66Z</t>
  </si>
  <si>
    <t>VVZ37K</t>
  </si>
  <si>
    <t>VXH04G</t>
  </si>
  <si>
    <t>Jumpy Plancer</t>
  </si>
  <si>
    <t>VZG38B</t>
  </si>
  <si>
    <t>VZG58N</t>
  </si>
  <si>
    <t>Jumpy L2 Blue Hdi 145 EAT8</t>
  </si>
  <si>
    <t>VZG59N</t>
  </si>
  <si>
    <t>Berlingo VAN L1 Blue Hdi 130 EAT 8 1000 kg</t>
  </si>
  <si>
    <t>VZG60N</t>
  </si>
  <si>
    <t>VZG61N</t>
  </si>
  <si>
    <t>VZG62N</t>
  </si>
  <si>
    <t>X738GB</t>
  </si>
  <si>
    <t>C3 Puretech 110 S&amp;S EAT6 Feel edition</t>
  </si>
  <si>
    <t>Z136JT</t>
  </si>
  <si>
    <t>C3 B618 5 deurs</t>
  </si>
  <si>
    <t>Z524NL</t>
  </si>
  <si>
    <t>C3 Puretech 83 S&amp;S plus</t>
  </si>
  <si>
    <t>Z526NL</t>
  </si>
  <si>
    <t>C3 Puretech 110 S&amp;S max</t>
  </si>
  <si>
    <t>Z935PN</t>
  </si>
  <si>
    <t>Z936PN</t>
  </si>
  <si>
    <t>Z953KT</t>
  </si>
  <si>
    <t>C3 Aircross 110 S&amp;S plus</t>
  </si>
  <si>
    <t>ZD666G</t>
  </si>
  <si>
    <t>Jumpy Spacetourer XL</t>
  </si>
  <si>
    <t>ZH643J</t>
  </si>
  <si>
    <t>C4 Spacetourer Blue Hdi 130 S&amp;S Bus.</t>
  </si>
  <si>
    <t>ZS253Z</t>
  </si>
  <si>
    <t>Jumpy 1,5 BleuHDI 120 XL</t>
  </si>
  <si>
    <t>km-stand maart 25</t>
  </si>
  <si>
    <t>Locatie standplaats wagen</t>
  </si>
  <si>
    <t>Bijlage 11 | Overzicht huidige wagenpark</t>
  </si>
  <si>
    <t>Aantal maanden</t>
  </si>
  <si>
    <t>Km per jaar</t>
  </si>
  <si>
    <t>Gemiddeld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</si>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</sst>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b/>
      <sz val="16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242C5D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1" fillId="2" borderId="5" xfId="0" applyFont="1" applyFill="1" applyBorder="1"/>
    <xf numFmtId="0" fontId="4" fillId="0" borderId="10" xfId="0" applyFont="1" applyBorder="1"/>
    <xf numFmtId="0" fontId="4" fillId="0" borderId="9" xfId="0" applyFont="1" applyBorder="1"/>
    <xf numFmtId="164" fontId="4" fillId="0" borderId="10" xfId="0" applyNumberFormat="1" applyFont="1" applyBorder="1" applyAlignment="1">
      <alignment horizontal="center"/>
    </xf>
    <xf numFmtId="3" fontId="2" fillId="0" borderId="10" xfId="0" applyNumberFormat="1" applyFont="1" applyBorder="1"/>
    <xf numFmtId="0" fontId="2" fillId="0" borderId="10" xfId="0" applyFont="1" applyBorder="1"/>
    <xf numFmtId="0" fontId="2" fillId="3" borderId="10" xfId="0" applyFont="1" applyFill="1" applyBorder="1"/>
    <xf numFmtId="0" fontId="4" fillId="3" borderId="9" xfId="0" applyFont="1" applyFill="1" applyBorder="1"/>
    <xf numFmtId="164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/>
    <xf numFmtId="164" fontId="2" fillId="0" borderId="10" xfId="0" applyNumberFormat="1" applyFont="1" applyBorder="1" applyAlignment="1">
      <alignment horizontal="center"/>
    </xf>
    <xf numFmtId="0" fontId="4" fillId="3" borderId="10" xfId="0" applyFont="1" applyFill="1" applyBorder="1"/>
    <xf numFmtId="164" fontId="4" fillId="3" borderId="10" xfId="0" applyNumberFormat="1" applyFont="1" applyFill="1" applyBorder="1" applyAlignment="1">
      <alignment horizontal="center"/>
    </xf>
    <xf numFmtId="3" fontId="2" fillId="0" borderId="0" xfId="0" applyNumberFormat="1" applyFont="1"/>
    <xf numFmtId="0" fontId="2" fillId="2" borderId="0" xfId="0" applyFont="1" applyFill="1" applyBorder="1"/>
    <xf numFmtId="0" fontId="1" fillId="2" borderId="0" xfId="0" applyFont="1" applyFill="1" applyBorder="1"/>
    <xf numFmtId="0" fontId="6" fillId="2" borderId="3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64" fontId="4" fillId="0" borderId="12" xfId="0" applyNumberFormat="1" applyFont="1" applyBorder="1" applyAlignment="1">
      <alignment horizontal="center"/>
    </xf>
    <xf numFmtId="3" fontId="2" fillId="0" borderId="12" xfId="0" applyNumberFormat="1" applyFont="1" applyBorder="1"/>
    <xf numFmtId="0" fontId="2" fillId="0" borderId="12" xfId="0" applyFont="1" applyBorder="1"/>
    <xf numFmtId="3" fontId="2" fillId="0" borderId="7" xfId="0" applyNumberFormat="1" applyFont="1" applyBorder="1"/>
    <xf numFmtId="0" fontId="2" fillId="3" borderId="14" xfId="0" applyFont="1" applyFill="1" applyBorder="1"/>
    <xf numFmtId="3" fontId="2" fillId="0" borderId="4" xfId="0" applyNumberFormat="1" applyFont="1" applyBorder="1"/>
    <xf numFmtId="0" fontId="2" fillId="0" borderId="14" xfId="0" applyFont="1" applyBorder="1"/>
    <xf numFmtId="0" fontId="4" fillId="0" borderId="14" xfId="0" applyFont="1" applyBorder="1"/>
    <xf numFmtId="0" fontId="4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4" fillId="3" borderId="17" xfId="0" applyFont="1" applyFill="1" applyBorder="1"/>
    <xf numFmtId="164" fontId="2" fillId="3" borderId="16" xfId="0" applyNumberFormat="1" applyFont="1" applyFill="1" applyBorder="1" applyAlignment="1">
      <alignment horizontal="center"/>
    </xf>
    <xf numFmtId="3" fontId="2" fillId="3" borderId="16" xfId="0" applyNumberFormat="1" applyFont="1" applyFill="1" applyBorder="1"/>
    <xf numFmtId="14" fontId="2" fillId="0" borderId="20" xfId="0" applyNumberFormat="1" applyFont="1" applyBorder="1"/>
    <xf numFmtId="1" fontId="2" fillId="0" borderId="21" xfId="0" applyNumberFormat="1" applyFont="1" applyBorder="1"/>
    <xf numFmtId="0" fontId="3" fillId="4" borderId="22" xfId="1" applyFont="1" applyFill="1" applyBorder="1" applyAlignment="1">
      <alignment horizontal="center" vertical="top"/>
    </xf>
    <xf numFmtId="0" fontId="3" fillId="4" borderId="18" xfId="1" applyFont="1" applyFill="1" applyBorder="1" applyAlignment="1">
      <alignment horizontal="center" vertical="top" wrapText="1"/>
    </xf>
    <xf numFmtId="0" fontId="3" fillId="4" borderId="18" xfId="1" applyFont="1" applyFill="1" applyBorder="1" applyAlignment="1">
      <alignment horizontal="center" vertical="top" wrapText="1"/>
    </xf>
    <xf numFmtId="14" fontId="2" fillId="0" borderId="23" xfId="0" applyNumberFormat="1" applyFont="1" applyBorder="1"/>
    <xf numFmtId="1" fontId="2" fillId="0" borderId="18" xfId="0" applyNumberFormat="1" applyFont="1" applyBorder="1"/>
    <xf numFmtId="14" fontId="2" fillId="0" borderId="24" xfId="0" applyNumberFormat="1" applyFont="1" applyBorder="1"/>
    <xf numFmtId="0" fontId="3" fillId="5" borderId="18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 wrapText="1"/>
    </xf>
    <xf numFmtId="3" fontId="3" fillId="5" borderId="19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/>
    <xf numFmtId="3" fontId="2" fillId="2" borderId="8" xfId="0" applyNumberFormat="1" applyFont="1" applyFill="1" applyBorder="1"/>
    <xf numFmtId="0" fontId="2" fillId="2" borderId="25" xfId="0" applyFont="1" applyFill="1" applyBorder="1"/>
    <xf numFmtId="3" fontId="2" fillId="2" borderId="26" xfId="0" applyNumberFormat="1" applyFont="1" applyFill="1" applyBorder="1"/>
  </cellXfs>
  <cellStyles count="2">
    <cellStyle name="Standaard" xfId="0" builtinId="0"/>
    <cellStyle name="Standaard 2" xfId="1" xr:uid="{DC89C46F-181B-463F-B752-8668B9947868}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1</xdr:col>
      <xdr:colOff>1958559</xdr:colOff>
      <xdr:row>3</xdr:row>
      <xdr:rowOff>60614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6</xdr:col>
      <xdr:colOff>460837</xdr:colOff>
      <xdr:row>4</xdr:row>
      <xdr:rowOff>17837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6</xdr:col>
      <xdr:colOff>172142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oneCellAnchor>
    <xdr:from>
      <xdr:col>4</xdr:col>
      <xdr:colOff>211629</xdr:colOff>
      <xdr:row>0</xdr:row>
      <xdr:rowOff>0</xdr:rowOff>
    </xdr:from>
    <xdr:ext cx="876472" cy="719152"/>
    <xdr:pic>
      <xdr:nvPicPr>
        <xdr:cNvPr id="6" name="Afbeelding 5" descr="Afbeelding met logo, Graphics, Lettertype, symbool&#10;&#10;Door AI gegenereerde inhoud is mogelijk onjuist.">
          <a:extLst>
            <a:ext uri="{FF2B5EF4-FFF2-40B4-BE49-F238E27FC236}">
              <a16:creationId xmlns:a16="http://schemas.microsoft.com/office/drawing/2014/main" id="{F8ADFC38-DFCE-4342-93A1-AA83AB11D6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9" b="11395"/>
        <a:stretch/>
      </xdr:blipFill>
      <xdr:spPr bwMode="auto">
        <a:xfrm>
          <a:off x="4748993" y="0"/>
          <a:ext cx="876472" cy="7191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9"/>
  <sheetViews>
    <sheetView tabSelected="1" zoomScale="120" zoomScaleNormal="120" workbookViewId="0">
      <selection activeCell="I6" sqref="I6"/>
    </sheetView>
  </sheetViews>
  <sheetFormatPr defaultColWidth="9.28515625" defaultRowHeight="12.75" x14ac:dyDescent="0.2"/>
  <cols>
    <col min="1" max="1" width="12.140625" style="1" customWidth="1"/>
    <col min="2" max="2" width="40" style="1" bestFit="1" customWidth="1"/>
    <col min="3" max="3" width="8.42578125" style="1" customWidth="1"/>
    <col min="4" max="4" width="5.5703125" style="1" customWidth="1"/>
    <col min="5" max="5" width="9.28515625" style="1"/>
    <col min="6" max="6" width="11.140625" style="1" customWidth="1"/>
    <col min="7" max="7" width="14.7109375" style="1" customWidth="1"/>
    <col min="8" max="8" width="20.140625" style="1" bestFit="1" customWidth="1"/>
    <col min="9" max="9" width="18.140625" style="1" customWidth="1"/>
    <col min="10" max="10" width="14.28515625" style="1" customWidth="1"/>
    <col min="11" max="11" width="9.28515625" style="1"/>
    <col min="12" max="12" width="11.42578125" style="1" customWidth="1"/>
    <col min="13" max="13" width="9.28515625" style="23" customWidth="1"/>
    <col min="14" max="14" width="15.28515625" style="1" bestFit="1" customWidth="1"/>
    <col min="15" max="16384" width="9.28515625" style="1"/>
  </cols>
  <sheetData>
    <row r="1" spans="1:13" ht="16.149999999999999" customHeight="1" x14ac:dyDescent="0.2">
      <c r="A1" s="2"/>
      <c r="B1" s="3"/>
      <c r="C1" s="3"/>
      <c r="D1" s="3"/>
      <c r="E1" s="3"/>
      <c r="F1" s="3"/>
      <c r="G1" s="4"/>
    </row>
    <row r="2" spans="1:13" ht="16.149999999999999" customHeight="1" x14ac:dyDescent="0.2">
      <c r="A2" s="5"/>
      <c r="B2" s="24"/>
      <c r="C2" s="24"/>
      <c r="D2" s="24"/>
      <c r="E2" s="24"/>
      <c r="F2" s="24"/>
      <c r="G2" s="7"/>
    </row>
    <row r="3" spans="1:13" ht="16.149999999999999" customHeight="1" x14ac:dyDescent="0.2">
      <c r="A3" s="5"/>
      <c r="B3" s="24"/>
      <c r="C3" s="24"/>
      <c r="D3" s="24"/>
      <c r="E3" s="24"/>
      <c r="F3" s="24"/>
      <c r="G3" s="7"/>
    </row>
    <row r="4" spans="1:13" ht="16.149999999999999" customHeight="1" x14ac:dyDescent="0.2">
      <c r="A4" s="5"/>
      <c r="B4" s="24"/>
      <c r="C4" s="24"/>
      <c r="D4" s="24"/>
      <c r="E4" s="24"/>
      <c r="F4" s="24"/>
      <c r="G4" s="7"/>
    </row>
    <row r="5" spans="1:13" x14ac:dyDescent="0.2">
      <c r="A5" s="5"/>
      <c r="B5" s="24"/>
      <c r="C5" s="24"/>
      <c r="D5" s="24"/>
      <c r="E5" s="24"/>
      <c r="F5" s="24"/>
      <c r="G5" s="7"/>
    </row>
    <row r="6" spans="1:13" ht="21" x14ac:dyDescent="0.35">
      <c r="A6" s="26" t="s">
        <v>379</v>
      </c>
      <c r="B6" s="25"/>
      <c r="C6" s="25"/>
      <c r="D6" s="24"/>
      <c r="E6" s="24"/>
      <c r="F6" s="24"/>
      <c r="G6" s="7"/>
    </row>
    <row r="7" spans="1:13" x14ac:dyDescent="0.2">
      <c r="A7" s="5"/>
      <c r="B7" s="24"/>
      <c r="C7" s="24"/>
      <c r="D7" s="24"/>
      <c r="E7" s="24"/>
      <c r="F7" s="24"/>
      <c r="G7" s="7"/>
    </row>
    <row r="8" spans="1:13" ht="13.5" thickBot="1" x14ac:dyDescent="0.25">
      <c r="A8" s="10" t="s">
        <v>0</v>
      </c>
      <c r="B8" s="8"/>
      <c r="C8" s="8"/>
      <c r="D8" s="8"/>
      <c r="E8" s="8"/>
      <c r="F8" s="8"/>
      <c r="G8" s="9"/>
    </row>
    <row r="9" spans="1:13" ht="13.5" thickBot="1" x14ac:dyDescent="0.25">
      <c r="A9" s="6"/>
      <c r="B9" s="6"/>
      <c r="C9" s="6"/>
      <c r="D9" s="6"/>
    </row>
    <row r="10" spans="1:13" ht="26.25" thickBot="1" x14ac:dyDescent="0.25">
      <c r="A10" s="46" t="s">
        <v>2</v>
      </c>
      <c r="B10" s="47" t="s">
        <v>3</v>
      </c>
      <c r="C10" s="48" t="s">
        <v>1</v>
      </c>
      <c r="D10" s="48"/>
      <c r="E10" s="47" t="s">
        <v>4</v>
      </c>
      <c r="F10" s="47" t="s">
        <v>5</v>
      </c>
      <c r="G10" s="47" t="s">
        <v>377</v>
      </c>
      <c r="H10" s="48" t="s">
        <v>378</v>
      </c>
      <c r="I10" s="48"/>
      <c r="J10" s="48"/>
      <c r="K10" s="52"/>
      <c r="L10" s="53" t="s">
        <v>380</v>
      </c>
      <c r="M10" s="54" t="s">
        <v>381</v>
      </c>
    </row>
    <row r="11" spans="1:13" x14ac:dyDescent="0.2">
      <c r="A11" s="27" t="s">
        <v>8</v>
      </c>
      <c r="B11" s="28" t="s">
        <v>9</v>
      </c>
      <c r="C11" s="29" t="s">
        <v>6</v>
      </c>
      <c r="D11" s="28" t="s">
        <v>7</v>
      </c>
      <c r="E11" s="30">
        <v>39401</v>
      </c>
      <c r="F11" s="28" t="s">
        <v>10</v>
      </c>
      <c r="G11" s="31">
        <v>105662</v>
      </c>
      <c r="H11" s="32" t="s">
        <v>11</v>
      </c>
      <c r="I11" s="32" t="s">
        <v>12</v>
      </c>
      <c r="J11" s="32" t="s">
        <v>13</v>
      </c>
      <c r="K11" s="49">
        <v>45748</v>
      </c>
      <c r="L11" s="50">
        <f>(K11-E11)/30</f>
        <v>211.56666666666666</v>
      </c>
      <c r="M11" s="33">
        <f>G11/(L11/12)</f>
        <v>5993.1180085079559</v>
      </c>
    </row>
    <row r="12" spans="1:13" x14ac:dyDescent="0.2">
      <c r="A12" s="34" t="s">
        <v>8</v>
      </c>
      <c r="B12" s="16" t="s">
        <v>16</v>
      </c>
      <c r="C12" s="17" t="s">
        <v>14</v>
      </c>
      <c r="D12" s="16" t="s">
        <v>15</v>
      </c>
      <c r="E12" s="18">
        <v>43787</v>
      </c>
      <c r="F12" s="16" t="s">
        <v>10</v>
      </c>
      <c r="G12" s="19">
        <v>93901</v>
      </c>
      <c r="H12" s="16" t="s">
        <v>17</v>
      </c>
      <c r="I12" s="16" t="s">
        <v>18</v>
      </c>
      <c r="J12" s="16" t="s">
        <v>19</v>
      </c>
      <c r="K12" s="44">
        <v>45748</v>
      </c>
      <c r="L12" s="45">
        <f>(K12-E12)/30</f>
        <v>65.36666666666666</v>
      </c>
      <c r="M12" s="35">
        <f t="shared" ref="M12:M75" si="0">G12/(L12/12)</f>
        <v>17238.327383987762</v>
      </c>
    </row>
    <row r="13" spans="1:13" x14ac:dyDescent="0.2">
      <c r="A13" s="36" t="s">
        <v>8</v>
      </c>
      <c r="B13" s="15" t="s">
        <v>16</v>
      </c>
      <c r="C13" s="12" t="s">
        <v>20</v>
      </c>
      <c r="D13" s="15" t="s">
        <v>15</v>
      </c>
      <c r="E13" s="20">
        <v>43787</v>
      </c>
      <c r="F13" s="15" t="s">
        <v>10</v>
      </c>
      <c r="G13" s="14">
        <v>79611</v>
      </c>
      <c r="H13" s="15" t="s">
        <v>17</v>
      </c>
      <c r="I13" s="15" t="s">
        <v>18</v>
      </c>
      <c r="J13" s="15" t="s">
        <v>19</v>
      </c>
      <c r="K13" s="44">
        <v>45748</v>
      </c>
      <c r="L13" s="45">
        <f t="shared" ref="L13:L76" si="1">(K13-E13)/30</f>
        <v>65.36666666666666</v>
      </c>
      <c r="M13" s="35">
        <f t="shared" si="0"/>
        <v>14614.971953085162</v>
      </c>
    </row>
    <row r="14" spans="1:13" x14ac:dyDescent="0.2">
      <c r="A14" s="34" t="s">
        <v>8</v>
      </c>
      <c r="B14" s="16" t="s">
        <v>16</v>
      </c>
      <c r="C14" s="17" t="s">
        <v>21</v>
      </c>
      <c r="D14" s="16" t="s">
        <v>15</v>
      </c>
      <c r="E14" s="18">
        <v>43787</v>
      </c>
      <c r="F14" s="16" t="s">
        <v>10</v>
      </c>
      <c r="G14" s="19">
        <v>102212</v>
      </c>
      <c r="H14" s="16" t="s">
        <v>22</v>
      </c>
      <c r="I14" s="16" t="s">
        <v>23</v>
      </c>
      <c r="J14" s="16" t="s">
        <v>19</v>
      </c>
      <c r="K14" s="44">
        <v>45748</v>
      </c>
      <c r="L14" s="45">
        <f t="shared" si="1"/>
        <v>65.36666666666666</v>
      </c>
      <c r="M14" s="35">
        <f t="shared" si="0"/>
        <v>18764.059153493115</v>
      </c>
    </row>
    <row r="15" spans="1:13" x14ac:dyDescent="0.2">
      <c r="A15" s="36" t="s">
        <v>8</v>
      </c>
      <c r="B15" s="15" t="s">
        <v>25</v>
      </c>
      <c r="C15" s="12" t="s">
        <v>24</v>
      </c>
      <c r="D15" s="15" t="s">
        <v>15</v>
      </c>
      <c r="E15" s="20">
        <v>43780</v>
      </c>
      <c r="F15" s="11" t="s">
        <v>26</v>
      </c>
      <c r="G15" s="14">
        <v>67729</v>
      </c>
      <c r="H15" s="15" t="s">
        <v>27</v>
      </c>
      <c r="I15" s="15" t="s">
        <v>28</v>
      </c>
      <c r="J15" s="15" t="s">
        <v>29</v>
      </c>
      <c r="K15" s="44">
        <v>45748</v>
      </c>
      <c r="L15" s="45">
        <f t="shared" si="1"/>
        <v>65.599999999999994</v>
      </c>
      <c r="M15" s="35">
        <f t="shared" si="0"/>
        <v>12389.451219512197</v>
      </c>
    </row>
    <row r="16" spans="1:13" x14ac:dyDescent="0.2">
      <c r="A16" s="34" t="s">
        <v>8</v>
      </c>
      <c r="B16" s="16" t="s">
        <v>25</v>
      </c>
      <c r="C16" s="17" t="s">
        <v>30</v>
      </c>
      <c r="D16" s="16" t="s">
        <v>15</v>
      </c>
      <c r="E16" s="18">
        <v>43780</v>
      </c>
      <c r="F16" s="21" t="s">
        <v>26</v>
      </c>
      <c r="G16" s="19">
        <v>140313</v>
      </c>
      <c r="H16" s="16" t="s">
        <v>31</v>
      </c>
      <c r="I16" s="16" t="s">
        <v>18</v>
      </c>
      <c r="J16" s="16" t="s">
        <v>19</v>
      </c>
      <c r="K16" s="44">
        <v>45748</v>
      </c>
      <c r="L16" s="45">
        <f t="shared" si="1"/>
        <v>65.599999999999994</v>
      </c>
      <c r="M16" s="35">
        <f t="shared" si="0"/>
        <v>25667.012195121955</v>
      </c>
    </row>
    <row r="17" spans="1:13" x14ac:dyDescent="0.2">
      <c r="A17" s="36" t="s">
        <v>8</v>
      </c>
      <c r="B17" s="15" t="s">
        <v>25</v>
      </c>
      <c r="C17" s="12" t="s">
        <v>32</v>
      </c>
      <c r="D17" s="15" t="s">
        <v>15</v>
      </c>
      <c r="E17" s="20">
        <v>43780</v>
      </c>
      <c r="F17" s="11" t="s">
        <v>26</v>
      </c>
      <c r="G17" s="14">
        <v>91814</v>
      </c>
      <c r="H17" s="15" t="s">
        <v>31</v>
      </c>
      <c r="I17" s="15" t="s">
        <v>18</v>
      </c>
      <c r="J17" s="15" t="s">
        <v>19</v>
      </c>
      <c r="K17" s="44">
        <v>45748</v>
      </c>
      <c r="L17" s="45">
        <f t="shared" si="1"/>
        <v>65.599999999999994</v>
      </c>
      <c r="M17" s="35">
        <f t="shared" si="0"/>
        <v>16795.243902439026</v>
      </c>
    </row>
    <row r="18" spans="1:13" x14ac:dyDescent="0.2">
      <c r="A18" s="34" t="s">
        <v>8</v>
      </c>
      <c r="B18" s="16" t="s">
        <v>25</v>
      </c>
      <c r="C18" s="17" t="s">
        <v>33</v>
      </c>
      <c r="D18" s="16" t="s">
        <v>15</v>
      </c>
      <c r="E18" s="18">
        <v>43780</v>
      </c>
      <c r="F18" s="21" t="s">
        <v>26</v>
      </c>
      <c r="G18" s="19">
        <v>117221</v>
      </c>
      <c r="H18" s="16" t="s">
        <v>31</v>
      </c>
      <c r="I18" s="16" t="s">
        <v>18</v>
      </c>
      <c r="J18" s="16" t="s">
        <v>19</v>
      </c>
      <c r="K18" s="44">
        <v>45748</v>
      </c>
      <c r="L18" s="45">
        <f t="shared" si="1"/>
        <v>65.599999999999994</v>
      </c>
      <c r="M18" s="35">
        <f t="shared" si="0"/>
        <v>21442.865853658539</v>
      </c>
    </row>
    <row r="19" spans="1:13" x14ac:dyDescent="0.2">
      <c r="A19" s="36" t="s">
        <v>8</v>
      </c>
      <c r="B19" s="15" t="s">
        <v>16</v>
      </c>
      <c r="C19" s="12" t="s">
        <v>34</v>
      </c>
      <c r="D19" s="15" t="s">
        <v>15</v>
      </c>
      <c r="E19" s="20">
        <v>43787</v>
      </c>
      <c r="F19" s="11" t="s">
        <v>10</v>
      </c>
      <c r="G19" s="14">
        <v>117219</v>
      </c>
      <c r="H19" s="15" t="s">
        <v>17</v>
      </c>
      <c r="I19" s="15" t="s">
        <v>18</v>
      </c>
      <c r="J19" s="15" t="s">
        <v>19</v>
      </c>
      <c r="K19" s="44">
        <v>45748</v>
      </c>
      <c r="L19" s="45">
        <f t="shared" si="1"/>
        <v>65.36666666666666</v>
      </c>
      <c r="M19" s="35">
        <f t="shared" si="0"/>
        <v>21519.041305456401</v>
      </c>
    </row>
    <row r="20" spans="1:13" x14ac:dyDescent="0.2">
      <c r="A20" s="34" t="s">
        <v>8</v>
      </c>
      <c r="B20" s="16" t="s">
        <v>36</v>
      </c>
      <c r="C20" s="17" t="s">
        <v>35</v>
      </c>
      <c r="D20" s="16" t="s">
        <v>15</v>
      </c>
      <c r="E20" s="18">
        <v>45547</v>
      </c>
      <c r="F20" s="21" t="s">
        <v>26</v>
      </c>
      <c r="G20" s="19">
        <v>5109</v>
      </c>
      <c r="H20" s="16" t="s">
        <v>11</v>
      </c>
      <c r="I20" s="16" t="s">
        <v>12</v>
      </c>
      <c r="J20" s="16" t="s">
        <v>13</v>
      </c>
      <c r="K20" s="44">
        <v>45748</v>
      </c>
      <c r="L20" s="45">
        <f t="shared" si="1"/>
        <v>6.7</v>
      </c>
      <c r="M20" s="35">
        <f t="shared" si="0"/>
        <v>9150.4477611940292</v>
      </c>
    </row>
    <row r="21" spans="1:13" x14ac:dyDescent="0.2">
      <c r="A21" s="36" t="s">
        <v>8</v>
      </c>
      <c r="B21" s="15" t="s">
        <v>38</v>
      </c>
      <c r="C21" s="12" t="s">
        <v>37</v>
      </c>
      <c r="D21" s="15" t="s">
        <v>15</v>
      </c>
      <c r="E21" s="20">
        <v>44008</v>
      </c>
      <c r="F21" s="15" t="s">
        <v>10</v>
      </c>
      <c r="G21" s="14">
        <v>79585</v>
      </c>
      <c r="H21" s="15" t="s">
        <v>39</v>
      </c>
      <c r="I21" s="15" t="s">
        <v>40</v>
      </c>
      <c r="J21" s="15" t="s">
        <v>19</v>
      </c>
      <c r="K21" s="44">
        <v>45748</v>
      </c>
      <c r="L21" s="45">
        <f t="shared" si="1"/>
        <v>58</v>
      </c>
      <c r="M21" s="35">
        <f t="shared" si="0"/>
        <v>16465.862068965518</v>
      </c>
    </row>
    <row r="22" spans="1:13" x14ac:dyDescent="0.2">
      <c r="A22" s="34" t="s">
        <v>8</v>
      </c>
      <c r="B22" s="16" t="s">
        <v>42</v>
      </c>
      <c r="C22" s="17" t="s">
        <v>41</v>
      </c>
      <c r="D22" s="16" t="s">
        <v>15</v>
      </c>
      <c r="E22" s="18">
        <v>43887</v>
      </c>
      <c r="F22" s="21" t="s">
        <v>10</v>
      </c>
      <c r="G22" s="19">
        <v>83457</v>
      </c>
      <c r="H22" s="16" t="s">
        <v>11</v>
      </c>
      <c r="I22" s="16" t="s">
        <v>12</v>
      </c>
      <c r="J22" s="16" t="s">
        <v>13</v>
      </c>
      <c r="K22" s="44">
        <v>45748</v>
      </c>
      <c r="L22" s="45">
        <f t="shared" si="1"/>
        <v>62.033333333333331</v>
      </c>
      <c r="M22" s="35">
        <f t="shared" si="0"/>
        <v>16144.288017195056</v>
      </c>
    </row>
    <row r="23" spans="1:13" x14ac:dyDescent="0.2">
      <c r="A23" s="36" t="s">
        <v>8</v>
      </c>
      <c r="B23" s="15" t="s">
        <v>25</v>
      </c>
      <c r="C23" s="12" t="s">
        <v>43</v>
      </c>
      <c r="D23" s="15" t="s">
        <v>15</v>
      </c>
      <c r="E23" s="20">
        <v>43887</v>
      </c>
      <c r="F23" s="11" t="s">
        <v>10</v>
      </c>
      <c r="G23" s="14">
        <v>69116</v>
      </c>
      <c r="H23" s="15" t="s">
        <v>31</v>
      </c>
      <c r="I23" s="15" t="s">
        <v>18</v>
      </c>
      <c r="J23" s="15" t="s">
        <v>19</v>
      </c>
      <c r="K23" s="44">
        <v>45748</v>
      </c>
      <c r="L23" s="45">
        <f t="shared" si="1"/>
        <v>62.033333333333331</v>
      </c>
      <c r="M23" s="35">
        <f t="shared" si="0"/>
        <v>13370.102095647502</v>
      </c>
    </row>
    <row r="24" spans="1:13" x14ac:dyDescent="0.2">
      <c r="A24" s="34" t="s">
        <v>8</v>
      </c>
      <c r="B24" s="16" t="s">
        <v>45</v>
      </c>
      <c r="C24" s="17" t="s">
        <v>44</v>
      </c>
      <c r="D24" s="16" t="s">
        <v>15</v>
      </c>
      <c r="E24" s="18">
        <v>43839</v>
      </c>
      <c r="F24" s="16" t="s">
        <v>10</v>
      </c>
      <c r="G24" s="19">
        <v>135647</v>
      </c>
      <c r="H24" s="16" t="s">
        <v>46</v>
      </c>
      <c r="I24" s="16" t="s">
        <v>40</v>
      </c>
      <c r="J24" s="16" t="s">
        <v>19</v>
      </c>
      <c r="K24" s="44">
        <v>45748</v>
      </c>
      <c r="L24" s="45">
        <f t="shared" si="1"/>
        <v>63.633333333333333</v>
      </c>
      <c r="M24" s="35">
        <f t="shared" si="0"/>
        <v>25580.366684127814</v>
      </c>
    </row>
    <row r="25" spans="1:13" x14ac:dyDescent="0.2">
      <c r="A25" s="36" t="s">
        <v>8</v>
      </c>
      <c r="B25" s="15" t="s">
        <v>48</v>
      </c>
      <c r="C25" s="12" t="s">
        <v>47</v>
      </c>
      <c r="D25" s="15" t="s">
        <v>15</v>
      </c>
      <c r="E25" s="20">
        <v>44148</v>
      </c>
      <c r="F25" s="11" t="s">
        <v>10</v>
      </c>
      <c r="G25" s="14">
        <v>125246</v>
      </c>
      <c r="H25" s="15" t="s">
        <v>39</v>
      </c>
      <c r="I25" s="15" t="s">
        <v>40</v>
      </c>
      <c r="J25" s="15" t="s">
        <v>19</v>
      </c>
      <c r="K25" s="44">
        <v>45748</v>
      </c>
      <c r="L25" s="45">
        <f t="shared" si="1"/>
        <v>53.333333333333336</v>
      </c>
      <c r="M25" s="35">
        <f t="shared" si="0"/>
        <v>28180.35</v>
      </c>
    </row>
    <row r="26" spans="1:13" x14ac:dyDescent="0.2">
      <c r="A26" s="34" t="s">
        <v>8</v>
      </c>
      <c r="B26" s="16" t="s">
        <v>50</v>
      </c>
      <c r="C26" s="17" t="s">
        <v>49</v>
      </c>
      <c r="D26" s="16" t="s">
        <v>15</v>
      </c>
      <c r="E26" s="18">
        <v>44127</v>
      </c>
      <c r="F26" s="21" t="s">
        <v>26</v>
      </c>
      <c r="G26" s="19">
        <v>41182</v>
      </c>
      <c r="H26" s="16" t="s">
        <v>39</v>
      </c>
      <c r="I26" s="16" t="s">
        <v>40</v>
      </c>
      <c r="J26" s="16" t="s">
        <v>19</v>
      </c>
      <c r="K26" s="44">
        <v>45748</v>
      </c>
      <c r="L26" s="45">
        <f t="shared" si="1"/>
        <v>54.033333333333331</v>
      </c>
      <c r="M26" s="35">
        <f t="shared" si="0"/>
        <v>9145.9099321406557</v>
      </c>
    </row>
    <row r="27" spans="1:13" x14ac:dyDescent="0.2">
      <c r="A27" s="36" t="s">
        <v>8</v>
      </c>
      <c r="B27" s="15" t="s">
        <v>52</v>
      </c>
      <c r="C27" s="12" t="s">
        <v>51</v>
      </c>
      <c r="D27" s="15" t="s">
        <v>15</v>
      </c>
      <c r="E27" s="20">
        <v>44225</v>
      </c>
      <c r="F27" s="11" t="s">
        <v>26</v>
      </c>
      <c r="G27" s="14">
        <v>58631</v>
      </c>
      <c r="H27" s="15" t="s">
        <v>53</v>
      </c>
      <c r="I27" s="15" t="s">
        <v>18</v>
      </c>
      <c r="J27" s="15" t="s">
        <v>19</v>
      </c>
      <c r="K27" s="44">
        <v>45748</v>
      </c>
      <c r="L27" s="45">
        <f t="shared" si="1"/>
        <v>50.766666666666666</v>
      </c>
      <c r="M27" s="35">
        <f t="shared" si="0"/>
        <v>13858.936309914643</v>
      </c>
    </row>
    <row r="28" spans="1:13" x14ac:dyDescent="0.2">
      <c r="A28" s="34" t="s">
        <v>8</v>
      </c>
      <c r="B28" s="16" t="s">
        <v>55</v>
      </c>
      <c r="C28" s="17" t="s">
        <v>54</v>
      </c>
      <c r="D28" s="16" t="s">
        <v>15</v>
      </c>
      <c r="E28" s="18">
        <v>44286</v>
      </c>
      <c r="F28" s="16" t="s">
        <v>26</v>
      </c>
      <c r="G28" s="19">
        <v>25532</v>
      </c>
      <c r="H28" s="16" t="s">
        <v>56</v>
      </c>
      <c r="I28" s="16" t="s">
        <v>12</v>
      </c>
      <c r="J28" s="16" t="s">
        <v>13</v>
      </c>
      <c r="K28" s="44">
        <v>45748</v>
      </c>
      <c r="L28" s="45">
        <f t="shared" si="1"/>
        <v>48.733333333333334</v>
      </c>
      <c r="M28" s="35">
        <f t="shared" si="0"/>
        <v>6286.9493844049248</v>
      </c>
    </row>
    <row r="29" spans="1:13" x14ac:dyDescent="0.2">
      <c r="A29" s="36" t="s">
        <v>8</v>
      </c>
      <c r="B29" s="15" t="s">
        <v>55</v>
      </c>
      <c r="C29" s="12" t="s">
        <v>57</v>
      </c>
      <c r="D29" s="15" t="s">
        <v>15</v>
      </c>
      <c r="E29" s="20">
        <v>44286</v>
      </c>
      <c r="F29" s="11" t="s">
        <v>26</v>
      </c>
      <c r="G29" s="14">
        <v>17873</v>
      </c>
      <c r="H29" s="15" t="s">
        <v>56</v>
      </c>
      <c r="I29" s="15" t="s">
        <v>23</v>
      </c>
      <c r="J29" s="15" t="s">
        <v>19</v>
      </c>
      <c r="K29" s="44">
        <v>45748</v>
      </c>
      <c r="L29" s="45">
        <f t="shared" si="1"/>
        <v>48.733333333333334</v>
      </c>
      <c r="M29" s="35">
        <f t="shared" si="0"/>
        <v>4401.0123119015052</v>
      </c>
    </row>
    <row r="30" spans="1:13" x14ac:dyDescent="0.2">
      <c r="A30" s="34" t="s">
        <v>8</v>
      </c>
      <c r="B30" s="16" t="s">
        <v>55</v>
      </c>
      <c r="C30" s="17" t="s">
        <v>58</v>
      </c>
      <c r="D30" s="16" t="s">
        <v>15</v>
      </c>
      <c r="E30" s="18">
        <v>44286</v>
      </c>
      <c r="F30" s="16" t="s">
        <v>26</v>
      </c>
      <c r="G30" s="19">
        <v>28267</v>
      </c>
      <c r="H30" s="16" t="s">
        <v>56</v>
      </c>
      <c r="I30" s="16" t="s">
        <v>12</v>
      </c>
      <c r="J30" s="16" t="s">
        <v>13</v>
      </c>
      <c r="K30" s="44">
        <v>45748</v>
      </c>
      <c r="L30" s="45">
        <f t="shared" si="1"/>
        <v>48.733333333333334</v>
      </c>
      <c r="M30" s="35">
        <f t="shared" si="0"/>
        <v>6960.4103967168267</v>
      </c>
    </row>
    <row r="31" spans="1:13" x14ac:dyDescent="0.2">
      <c r="A31" s="36" t="s">
        <v>8</v>
      </c>
      <c r="B31" s="15" t="s">
        <v>55</v>
      </c>
      <c r="C31" s="12" t="s">
        <v>59</v>
      </c>
      <c r="D31" s="15" t="s">
        <v>15</v>
      </c>
      <c r="E31" s="20">
        <v>44286</v>
      </c>
      <c r="F31" s="11" t="s">
        <v>26</v>
      </c>
      <c r="G31" s="14">
        <v>18642</v>
      </c>
      <c r="H31" s="15" t="s">
        <v>56</v>
      </c>
      <c r="I31" s="15" t="s">
        <v>60</v>
      </c>
      <c r="J31" s="15" t="s">
        <v>61</v>
      </c>
      <c r="K31" s="44">
        <v>45748</v>
      </c>
      <c r="L31" s="45">
        <f t="shared" si="1"/>
        <v>48.733333333333334</v>
      </c>
      <c r="M31" s="35">
        <f t="shared" si="0"/>
        <v>4590.3693570451442</v>
      </c>
    </row>
    <row r="32" spans="1:13" x14ac:dyDescent="0.2">
      <c r="A32" s="34" t="s">
        <v>8</v>
      </c>
      <c r="B32" s="16" t="s">
        <v>55</v>
      </c>
      <c r="C32" s="17" t="s">
        <v>62</v>
      </c>
      <c r="D32" s="16" t="s">
        <v>15</v>
      </c>
      <c r="E32" s="18">
        <v>44286</v>
      </c>
      <c r="F32" s="16" t="s">
        <v>26</v>
      </c>
      <c r="G32" s="19">
        <v>22620</v>
      </c>
      <c r="H32" s="16" t="s">
        <v>56</v>
      </c>
      <c r="I32" s="16" t="s">
        <v>23</v>
      </c>
      <c r="J32" s="16" t="s">
        <v>19</v>
      </c>
      <c r="K32" s="44">
        <v>45748</v>
      </c>
      <c r="L32" s="45">
        <f t="shared" si="1"/>
        <v>48.733333333333334</v>
      </c>
      <c r="M32" s="35">
        <f t="shared" si="0"/>
        <v>5569.9042407660745</v>
      </c>
    </row>
    <row r="33" spans="1:13" x14ac:dyDescent="0.2">
      <c r="A33" s="36" t="s">
        <v>8</v>
      </c>
      <c r="B33" s="15" t="s">
        <v>55</v>
      </c>
      <c r="C33" s="12" t="s">
        <v>63</v>
      </c>
      <c r="D33" s="15" t="s">
        <v>15</v>
      </c>
      <c r="E33" s="20">
        <v>44286</v>
      </c>
      <c r="F33" s="11" t="s">
        <v>26</v>
      </c>
      <c r="G33" s="14">
        <v>63642</v>
      </c>
      <c r="H33" s="15" t="s">
        <v>31</v>
      </c>
      <c r="I33" s="15" t="s">
        <v>12</v>
      </c>
      <c r="J33" s="15" t="s">
        <v>13</v>
      </c>
      <c r="K33" s="44">
        <v>45748</v>
      </c>
      <c r="L33" s="45">
        <f t="shared" si="1"/>
        <v>48.733333333333334</v>
      </c>
      <c r="M33" s="35">
        <f t="shared" si="0"/>
        <v>15671.080711354311</v>
      </c>
    </row>
    <row r="34" spans="1:13" x14ac:dyDescent="0.2">
      <c r="A34" s="34" t="s">
        <v>8</v>
      </c>
      <c r="B34" s="16" t="s">
        <v>55</v>
      </c>
      <c r="C34" s="17" t="s">
        <v>64</v>
      </c>
      <c r="D34" s="16" t="s">
        <v>15</v>
      </c>
      <c r="E34" s="18">
        <v>44316</v>
      </c>
      <c r="F34" s="16" t="s">
        <v>26</v>
      </c>
      <c r="G34" s="19">
        <v>75438</v>
      </c>
      <c r="H34" s="16" t="s">
        <v>65</v>
      </c>
      <c r="I34" s="16" t="s">
        <v>18</v>
      </c>
      <c r="J34" s="16" t="s">
        <v>19</v>
      </c>
      <c r="K34" s="44">
        <v>45748</v>
      </c>
      <c r="L34" s="45">
        <f t="shared" si="1"/>
        <v>47.733333333333334</v>
      </c>
      <c r="M34" s="35">
        <f t="shared" si="0"/>
        <v>18964.860335195532</v>
      </c>
    </row>
    <row r="35" spans="1:13" x14ac:dyDescent="0.2">
      <c r="A35" s="36" t="s">
        <v>8</v>
      </c>
      <c r="B35" s="15" t="s">
        <v>55</v>
      </c>
      <c r="C35" s="12" t="s">
        <v>66</v>
      </c>
      <c r="D35" s="15" t="s">
        <v>15</v>
      </c>
      <c r="E35" s="20">
        <v>44316</v>
      </c>
      <c r="F35" s="15" t="s">
        <v>26</v>
      </c>
      <c r="G35" s="14">
        <v>59498</v>
      </c>
      <c r="H35" s="15" t="s">
        <v>65</v>
      </c>
      <c r="I35" s="15" t="s">
        <v>18</v>
      </c>
      <c r="J35" s="15" t="s">
        <v>19</v>
      </c>
      <c r="K35" s="44">
        <v>45748</v>
      </c>
      <c r="L35" s="45">
        <f t="shared" si="1"/>
        <v>47.733333333333334</v>
      </c>
      <c r="M35" s="35">
        <f t="shared" si="0"/>
        <v>14957.597765363129</v>
      </c>
    </row>
    <row r="36" spans="1:13" x14ac:dyDescent="0.2">
      <c r="A36" s="34" t="s">
        <v>8</v>
      </c>
      <c r="B36" s="16" t="s">
        <v>55</v>
      </c>
      <c r="C36" s="17" t="s">
        <v>67</v>
      </c>
      <c r="D36" s="16" t="s">
        <v>15</v>
      </c>
      <c r="E36" s="18">
        <v>44286</v>
      </c>
      <c r="F36" s="16" t="s">
        <v>26</v>
      </c>
      <c r="G36" s="19">
        <v>15636</v>
      </c>
      <c r="H36" s="16" t="s">
        <v>53</v>
      </c>
      <c r="I36" s="16" t="s">
        <v>18</v>
      </c>
      <c r="J36" s="16" t="s">
        <v>19</v>
      </c>
      <c r="K36" s="44">
        <v>45748</v>
      </c>
      <c r="L36" s="45">
        <f t="shared" si="1"/>
        <v>48.733333333333334</v>
      </c>
      <c r="M36" s="35">
        <f t="shared" si="0"/>
        <v>3850.1778385772914</v>
      </c>
    </row>
    <row r="37" spans="1:13" x14ac:dyDescent="0.2">
      <c r="A37" s="36" t="s">
        <v>69</v>
      </c>
      <c r="B37" s="15" t="s">
        <v>55</v>
      </c>
      <c r="C37" s="12" t="s">
        <v>68</v>
      </c>
      <c r="D37" s="15" t="s">
        <v>15</v>
      </c>
      <c r="E37" s="20">
        <v>44286</v>
      </c>
      <c r="F37" s="11" t="s">
        <v>26</v>
      </c>
      <c r="G37" s="14">
        <v>19578</v>
      </c>
      <c r="H37" s="15" t="s">
        <v>56</v>
      </c>
      <c r="I37" s="15" t="s">
        <v>60</v>
      </c>
      <c r="J37" s="15" t="s">
        <v>61</v>
      </c>
      <c r="K37" s="44">
        <v>45748</v>
      </c>
      <c r="L37" s="45">
        <f t="shared" si="1"/>
        <v>48.733333333333334</v>
      </c>
      <c r="M37" s="35">
        <f t="shared" si="0"/>
        <v>4820.8481532147744</v>
      </c>
    </row>
    <row r="38" spans="1:13" x14ac:dyDescent="0.2">
      <c r="A38" s="34" t="s">
        <v>8</v>
      </c>
      <c r="B38" s="16" t="s">
        <v>55</v>
      </c>
      <c r="C38" s="17" t="s">
        <v>70</v>
      </c>
      <c r="D38" s="16" t="s">
        <v>15</v>
      </c>
      <c r="E38" s="18">
        <v>44286</v>
      </c>
      <c r="F38" s="21" t="s">
        <v>26</v>
      </c>
      <c r="G38" s="19">
        <v>57293</v>
      </c>
      <c r="H38" s="16" t="s">
        <v>56</v>
      </c>
      <c r="I38" s="16" t="s">
        <v>40</v>
      </c>
      <c r="J38" s="16" t="s">
        <v>19</v>
      </c>
      <c r="K38" s="44">
        <v>45748</v>
      </c>
      <c r="L38" s="45">
        <f t="shared" si="1"/>
        <v>48.733333333333334</v>
      </c>
      <c r="M38" s="35">
        <f t="shared" si="0"/>
        <v>14107.715458276334</v>
      </c>
    </row>
    <row r="39" spans="1:13" x14ac:dyDescent="0.2">
      <c r="A39" s="36" t="s">
        <v>8</v>
      </c>
      <c r="B39" s="15" t="s">
        <v>55</v>
      </c>
      <c r="C39" s="12" t="s">
        <v>71</v>
      </c>
      <c r="D39" s="15" t="s">
        <v>15</v>
      </c>
      <c r="E39" s="20">
        <v>44286</v>
      </c>
      <c r="F39" s="15" t="s">
        <v>26</v>
      </c>
      <c r="G39" s="14">
        <v>25977</v>
      </c>
      <c r="H39" s="15" t="s">
        <v>31</v>
      </c>
      <c r="I39" s="15" t="s">
        <v>18</v>
      </c>
      <c r="J39" s="15" t="s">
        <v>19</v>
      </c>
      <c r="K39" s="44">
        <v>45748</v>
      </c>
      <c r="L39" s="45">
        <f t="shared" si="1"/>
        <v>48.733333333333334</v>
      </c>
      <c r="M39" s="35">
        <f t="shared" si="0"/>
        <v>6396.5253077975376</v>
      </c>
    </row>
    <row r="40" spans="1:13" x14ac:dyDescent="0.2">
      <c r="A40" s="34" t="s">
        <v>8</v>
      </c>
      <c r="B40" s="16" t="s">
        <v>73</v>
      </c>
      <c r="C40" s="17" t="s">
        <v>72</v>
      </c>
      <c r="D40" s="16" t="s">
        <v>15</v>
      </c>
      <c r="E40" s="18">
        <v>44162</v>
      </c>
      <c r="F40" s="21" t="s">
        <v>26</v>
      </c>
      <c r="G40" s="19">
        <v>47584</v>
      </c>
      <c r="H40" s="16" t="s">
        <v>65</v>
      </c>
      <c r="I40" s="16" t="s">
        <v>18</v>
      </c>
      <c r="J40" s="16" t="s">
        <v>19</v>
      </c>
      <c r="K40" s="44">
        <v>45748</v>
      </c>
      <c r="L40" s="45">
        <f t="shared" si="1"/>
        <v>52.866666666666667</v>
      </c>
      <c r="M40" s="35">
        <f t="shared" si="0"/>
        <v>10800.907944514502</v>
      </c>
    </row>
    <row r="41" spans="1:13" x14ac:dyDescent="0.2">
      <c r="A41" s="36" t="s">
        <v>8</v>
      </c>
      <c r="B41" s="15" t="s">
        <v>73</v>
      </c>
      <c r="C41" s="12" t="s">
        <v>74</v>
      </c>
      <c r="D41" s="15" t="s">
        <v>15</v>
      </c>
      <c r="E41" s="20">
        <v>44162</v>
      </c>
      <c r="F41" s="11" t="s">
        <v>26</v>
      </c>
      <c r="G41" s="14">
        <v>48484</v>
      </c>
      <c r="H41" s="15" t="s">
        <v>65</v>
      </c>
      <c r="I41" s="15" t="s">
        <v>18</v>
      </c>
      <c r="J41" s="15" t="s">
        <v>19</v>
      </c>
      <c r="K41" s="44">
        <v>45748</v>
      </c>
      <c r="L41" s="45">
        <f t="shared" si="1"/>
        <v>52.866666666666667</v>
      </c>
      <c r="M41" s="35">
        <f t="shared" si="0"/>
        <v>11005.195460277426</v>
      </c>
    </row>
    <row r="42" spans="1:13" x14ac:dyDescent="0.2">
      <c r="A42" s="34" t="s">
        <v>8</v>
      </c>
      <c r="B42" s="16" t="s">
        <v>73</v>
      </c>
      <c r="C42" s="17" t="s">
        <v>75</v>
      </c>
      <c r="D42" s="16" t="s">
        <v>15</v>
      </c>
      <c r="E42" s="18">
        <v>44162</v>
      </c>
      <c r="F42" s="21" t="s">
        <v>26</v>
      </c>
      <c r="G42" s="19">
        <v>71074</v>
      </c>
      <c r="H42" s="16" t="s">
        <v>65</v>
      </c>
      <c r="I42" s="16" t="s">
        <v>18</v>
      </c>
      <c r="J42" s="16" t="s">
        <v>19</v>
      </c>
      <c r="K42" s="44">
        <v>45748</v>
      </c>
      <c r="L42" s="45">
        <f t="shared" si="1"/>
        <v>52.866666666666667</v>
      </c>
      <c r="M42" s="35">
        <f t="shared" si="0"/>
        <v>16132.81210592686</v>
      </c>
    </row>
    <row r="43" spans="1:13" x14ac:dyDescent="0.2">
      <c r="A43" s="36" t="s">
        <v>8</v>
      </c>
      <c r="B43" s="15" t="s">
        <v>55</v>
      </c>
      <c r="C43" s="12" t="s">
        <v>76</v>
      </c>
      <c r="D43" s="15" t="s">
        <v>15</v>
      </c>
      <c r="E43" s="20">
        <v>44256</v>
      </c>
      <c r="F43" s="15" t="s">
        <v>26</v>
      </c>
      <c r="G43" s="14">
        <v>24439</v>
      </c>
      <c r="H43" s="15" t="s">
        <v>31</v>
      </c>
      <c r="I43" s="15" t="s">
        <v>18</v>
      </c>
      <c r="J43" s="15" t="s">
        <v>19</v>
      </c>
      <c r="K43" s="44">
        <v>45748</v>
      </c>
      <c r="L43" s="45">
        <f t="shared" si="1"/>
        <v>49.733333333333334</v>
      </c>
      <c r="M43" s="35">
        <f t="shared" si="0"/>
        <v>5896.8096514745303</v>
      </c>
    </row>
    <row r="44" spans="1:13" x14ac:dyDescent="0.2">
      <c r="A44" s="34" t="s">
        <v>8</v>
      </c>
      <c r="B44" s="16" t="s">
        <v>55</v>
      </c>
      <c r="C44" s="17" t="s">
        <v>77</v>
      </c>
      <c r="D44" s="16" t="s">
        <v>15</v>
      </c>
      <c r="E44" s="18">
        <v>44256</v>
      </c>
      <c r="F44" s="16" t="s">
        <v>26</v>
      </c>
      <c r="G44" s="19">
        <v>25533</v>
      </c>
      <c r="H44" s="16" t="s">
        <v>56</v>
      </c>
      <c r="I44" s="16" t="s">
        <v>40</v>
      </c>
      <c r="J44" s="16" t="s">
        <v>19</v>
      </c>
      <c r="K44" s="44">
        <v>45748</v>
      </c>
      <c r="L44" s="45">
        <f t="shared" si="1"/>
        <v>49.733333333333334</v>
      </c>
      <c r="M44" s="35">
        <f t="shared" si="0"/>
        <v>6160.7774798927612</v>
      </c>
    </row>
    <row r="45" spans="1:13" x14ac:dyDescent="0.2">
      <c r="A45" s="36" t="s">
        <v>8</v>
      </c>
      <c r="B45" s="15" t="s">
        <v>55</v>
      </c>
      <c r="C45" s="12" t="s">
        <v>78</v>
      </c>
      <c r="D45" s="15" t="s">
        <v>15</v>
      </c>
      <c r="E45" s="20">
        <v>44256</v>
      </c>
      <c r="F45" s="15" t="s">
        <v>26</v>
      </c>
      <c r="G45" s="14">
        <v>27393</v>
      </c>
      <c r="H45" s="15" t="s">
        <v>56</v>
      </c>
      <c r="I45" s="15" t="s">
        <v>18</v>
      </c>
      <c r="J45" s="15" t="s">
        <v>19</v>
      </c>
      <c r="K45" s="44">
        <v>45748</v>
      </c>
      <c r="L45" s="45">
        <f t="shared" si="1"/>
        <v>49.733333333333334</v>
      </c>
      <c r="M45" s="35">
        <f t="shared" si="0"/>
        <v>6609.5710455764065</v>
      </c>
    </row>
    <row r="46" spans="1:13" x14ac:dyDescent="0.2">
      <c r="A46" s="34" t="s">
        <v>8</v>
      </c>
      <c r="B46" s="16" t="s">
        <v>80</v>
      </c>
      <c r="C46" s="17" t="s">
        <v>79</v>
      </c>
      <c r="D46" s="16" t="s">
        <v>15</v>
      </c>
      <c r="E46" s="18">
        <v>44677</v>
      </c>
      <c r="F46" s="21" t="s">
        <v>26</v>
      </c>
      <c r="G46" s="19">
        <v>22852</v>
      </c>
      <c r="H46" s="16" t="s">
        <v>81</v>
      </c>
      <c r="I46" s="16" t="s">
        <v>23</v>
      </c>
      <c r="J46" s="16" t="s">
        <v>19</v>
      </c>
      <c r="K46" s="44">
        <v>45748</v>
      </c>
      <c r="L46" s="45">
        <f t="shared" si="1"/>
        <v>35.700000000000003</v>
      </c>
      <c r="M46" s="35">
        <f t="shared" si="0"/>
        <v>7681.3445378151255</v>
      </c>
    </row>
    <row r="47" spans="1:13" x14ac:dyDescent="0.2">
      <c r="A47" s="36" t="s">
        <v>8</v>
      </c>
      <c r="B47" s="15" t="s">
        <v>73</v>
      </c>
      <c r="C47" s="12" t="s">
        <v>82</v>
      </c>
      <c r="D47" s="15" t="s">
        <v>15</v>
      </c>
      <c r="E47" s="20">
        <v>44592</v>
      </c>
      <c r="F47" s="15" t="s">
        <v>26</v>
      </c>
      <c r="G47" s="14">
        <v>96144</v>
      </c>
      <c r="H47" s="15" t="s">
        <v>31</v>
      </c>
      <c r="I47" s="15" t="s">
        <v>12</v>
      </c>
      <c r="J47" s="15" t="s">
        <v>13</v>
      </c>
      <c r="K47" s="44">
        <v>45748</v>
      </c>
      <c r="L47" s="45">
        <f t="shared" si="1"/>
        <v>38.533333333333331</v>
      </c>
      <c r="M47" s="35">
        <f t="shared" si="0"/>
        <v>29941.03806228374</v>
      </c>
    </row>
    <row r="48" spans="1:13" x14ac:dyDescent="0.2">
      <c r="A48" s="34" t="s">
        <v>8</v>
      </c>
      <c r="B48" s="16" t="s">
        <v>73</v>
      </c>
      <c r="C48" s="17" t="s">
        <v>83</v>
      </c>
      <c r="D48" s="16" t="s">
        <v>15</v>
      </c>
      <c r="E48" s="18">
        <v>44592</v>
      </c>
      <c r="F48" s="16" t="s">
        <v>26</v>
      </c>
      <c r="G48" s="19">
        <v>84764</v>
      </c>
      <c r="H48" s="16" t="s">
        <v>84</v>
      </c>
      <c r="I48" s="16" t="s">
        <v>60</v>
      </c>
      <c r="J48" s="16" t="s">
        <v>61</v>
      </c>
      <c r="K48" s="44">
        <v>45748</v>
      </c>
      <c r="L48" s="45">
        <f t="shared" si="1"/>
        <v>38.533333333333331</v>
      </c>
      <c r="M48" s="35">
        <f t="shared" si="0"/>
        <v>26397.093425605537</v>
      </c>
    </row>
    <row r="49" spans="1:13" x14ac:dyDescent="0.2">
      <c r="A49" s="36" t="s">
        <v>8</v>
      </c>
      <c r="B49" s="15" t="s">
        <v>73</v>
      </c>
      <c r="C49" s="12" t="s">
        <v>85</v>
      </c>
      <c r="D49" s="15" t="s">
        <v>15</v>
      </c>
      <c r="E49" s="20">
        <v>44592</v>
      </c>
      <c r="F49" s="15" t="s">
        <v>26</v>
      </c>
      <c r="G49" s="14">
        <v>61469</v>
      </c>
      <c r="H49" s="15" t="s">
        <v>31</v>
      </c>
      <c r="I49" s="15" t="s">
        <v>60</v>
      </c>
      <c r="J49" s="15" t="s">
        <v>61</v>
      </c>
      <c r="K49" s="44">
        <v>45748</v>
      </c>
      <c r="L49" s="45">
        <f t="shared" si="1"/>
        <v>38.533333333333331</v>
      </c>
      <c r="M49" s="35">
        <f t="shared" si="0"/>
        <v>19142.595155709343</v>
      </c>
    </row>
    <row r="50" spans="1:13" x14ac:dyDescent="0.2">
      <c r="A50" s="34" t="s">
        <v>8</v>
      </c>
      <c r="B50" s="16" t="s">
        <v>73</v>
      </c>
      <c r="C50" s="17" t="s">
        <v>86</v>
      </c>
      <c r="D50" s="16" t="s">
        <v>15</v>
      </c>
      <c r="E50" s="18">
        <v>44592</v>
      </c>
      <c r="F50" s="16" t="s">
        <v>26</v>
      </c>
      <c r="G50" s="19">
        <v>53214</v>
      </c>
      <c r="H50" s="16" t="s">
        <v>39</v>
      </c>
      <c r="I50" s="16" t="s">
        <v>40</v>
      </c>
      <c r="J50" s="16" t="s">
        <v>19</v>
      </c>
      <c r="K50" s="44">
        <v>45748</v>
      </c>
      <c r="L50" s="45">
        <f t="shared" si="1"/>
        <v>38.533333333333331</v>
      </c>
      <c r="M50" s="35">
        <f t="shared" si="0"/>
        <v>16571.833910034602</v>
      </c>
    </row>
    <row r="51" spans="1:13" x14ac:dyDescent="0.2">
      <c r="A51" s="36" t="s">
        <v>8</v>
      </c>
      <c r="B51" s="15" t="s">
        <v>73</v>
      </c>
      <c r="C51" s="12" t="s">
        <v>87</v>
      </c>
      <c r="D51" s="15" t="s">
        <v>15</v>
      </c>
      <c r="E51" s="20">
        <v>44592</v>
      </c>
      <c r="F51" s="15" t="s">
        <v>26</v>
      </c>
      <c r="G51" s="14">
        <v>60260</v>
      </c>
      <c r="H51" s="15" t="s">
        <v>84</v>
      </c>
      <c r="I51" s="15" t="s">
        <v>40</v>
      </c>
      <c r="J51" s="15" t="s">
        <v>19</v>
      </c>
      <c r="K51" s="44">
        <v>45748</v>
      </c>
      <c r="L51" s="45">
        <f t="shared" si="1"/>
        <v>38.533333333333331</v>
      </c>
      <c r="M51" s="35">
        <f t="shared" si="0"/>
        <v>18766.089965397925</v>
      </c>
    </row>
    <row r="52" spans="1:13" x14ac:dyDescent="0.2">
      <c r="A52" s="34" t="s">
        <v>8</v>
      </c>
      <c r="B52" s="16" t="s">
        <v>89</v>
      </c>
      <c r="C52" s="17" t="s">
        <v>88</v>
      </c>
      <c r="D52" s="16" t="s">
        <v>15</v>
      </c>
      <c r="E52" s="18">
        <v>44681</v>
      </c>
      <c r="F52" s="21" t="s">
        <v>10</v>
      </c>
      <c r="G52" s="19">
        <v>126979</v>
      </c>
      <c r="H52" s="16" t="s">
        <v>39</v>
      </c>
      <c r="I52" s="16" t="s">
        <v>40</v>
      </c>
      <c r="J52" s="16" t="s">
        <v>19</v>
      </c>
      <c r="K52" s="44">
        <v>45748</v>
      </c>
      <c r="L52" s="45">
        <f t="shared" si="1"/>
        <v>35.56666666666667</v>
      </c>
      <c r="M52" s="35">
        <f t="shared" si="0"/>
        <v>42842.024367385187</v>
      </c>
    </row>
    <row r="53" spans="1:13" x14ac:dyDescent="0.2">
      <c r="A53" s="37" t="s">
        <v>69</v>
      </c>
      <c r="B53" s="11" t="s">
        <v>91</v>
      </c>
      <c r="C53" s="12" t="s">
        <v>90</v>
      </c>
      <c r="D53" s="11" t="s">
        <v>15</v>
      </c>
      <c r="E53" s="13">
        <v>43039</v>
      </c>
      <c r="F53" s="11" t="s">
        <v>10</v>
      </c>
      <c r="G53" s="14">
        <v>100218</v>
      </c>
      <c r="H53" s="15" t="s">
        <v>92</v>
      </c>
      <c r="I53" s="15" t="s">
        <v>12</v>
      </c>
      <c r="J53" s="15" t="s">
        <v>13</v>
      </c>
      <c r="K53" s="44">
        <v>45748</v>
      </c>
      <c r="L53" s="45">
        <f t="shared" si="1"/>
        <v>90.3</v>
      </c>
      <c r="M53" s="35">
        <f t="shared" si="0"/>
        <v>13318.006644518273</v>
      </c>
    </row>
    <row r="54" spans="1:13" x14ac:dyDescent="0.2">
      <c r="A54" s="38" t="s">
        <v>8</v>
      </c>
      <c r="B54" s="21" t="s">
        <v>91</v>
      </c>
      <c r="C54" s="17" t="s">
        <v>93</v>
      </c>
      <c r="D54" s="21" t="s">
        <v>15</v>
      </c>
      <c r="E54" s="22">
        <v>43083</v>
      </c>
      <c r="F54" s="21" t="s">
        <v>10</v>
      </c>
      <c r="G54" s="19">
        <v>91509</v>
      </c>
      <c r="H54" s="16" t="s">
        <v>84</v>
      </c>
      <c r="I54" s="16" t="s">
        <v>60</v>
      </c>
      <c r="J54" s="16" t="s">
        <v>61</v>
      </c>
      <c r="K54" s="44">
        <v>45748</v>
      </c>
      <c r="L54" s="45">
        <f t="shared" si="1"/>
        <v>88.833333333333329</v>
      </c>
      <c r="M54" s="35">
        <f t="shared" si="0"/>
        <v>12361.440900562851</v>
      </c>
    </row>
    <row r="55" spans="1:13" x14ac:dyDescent="0.2">
      <c r="A55" s="37" t="s">
        <v>8</v>
      </c>
      <c r="B55" s="11" t="s">
        <v>91</v>
      </c>
      <c r="C55" s="12" t="s">
        <v>94</v>
      </c>
      <c r="D55" s="11" t="s">
        <v>15</v>
      </c>
      <c r="E55" s="13">
        <v>43101</v>
      </c>
      <c r="F55" s="15" t="s">
        <v>10</v>
      </c>
      <c r="G55" s="14">
        <v>102593</v>
      </c>
      <c r="H55" s="15" t="s">
        <v>84</v>
      </c>
      <c r="I55" s="15" t="s">
        <v>40</v>
      </c>
      <c r="J55" s="15" t="s">
        <v>19</v>
      </c>
      <c r="K55" s="44">
        <v>45748</v>
      </c>
      <c r="L55" s="45">
        <f t="shared" si="1"/>
        <v>88.233333333333334</v>
      </c>
      <c r="M55" s="35">
        <f t="shared" si="0"/>
        <v>13952.958065734794</v>
      </c>
    </row>
    <row r="56" spans="1:13" x14ac:dyDescent="0.2">
      <c r="A56" s="38" t="s">
        <v>8</v>
      </c>
      <c r="B56" s="21" t="s">
        <v>91</v>
      </c>
      <c r="C56" s="17" t="s">
        <v>95</v>
      </c>
      <c r="D56" s="21" t="s">
        <v>15</v>
      </c>
      <c r="E56" s="22">
        <v>43083</v>
      </c>
      <c r="F56" s="21" t="s">
        <v>10</v>
      </c>
      <c r="G56" s="19">
        <v>71892</v>
      </c>
      <c r="H56" s="16" t="s">
        <v>96</v>
      </c>
      <c r="I56" s="16" t="s">
        <v>60</v>
      </c>
      <c r="J56" s="16" t="s">
        <v>61</v>
      </c>
      <c r="K56" s="44">
        <v>45748</v>
      </c>
      <c r="L56" s="45">
        <f t="shared" si="1"/>
        <v>88.833333333333329</v>
      </c>
      <c r="M56" s="35">
        <f t="shared" si="0"/>
        <v>9711.4896810506561</v>
      </c>
    </row>
    <row r="57" spans="1:13" x14ac:dyDescent="0.2">
      <c r="A57" s="37" t="s">
        <v>8</v>
      </c>
      <c r="B57" s="11" t="s">
        <v>98</v>
      </c>
      <c r="C57" s="12" t="s">
        <v>97</v>
      </c>
      <c r="D57" s="11" t="s">
        <v>15</v>
      </c>
      <c r="E57" s="13">
        <v>43138</v>
      </c>
      <c r="F57" s="11" t="s">
        <v>10</v>
      </c>
      <c r="G57" s="14">
        <v>55039</v>
      </c>
      <c r="H57" s="15" t="s">
        <v>11</v>
      </c>
      <c r="I57" s="15" t="s">
        <v>12</v>
      </c>
      <c r="J57" s="15" t="s">
        <v>13</v>
      </c>
      <c r="K57" s="44">
        <v>45748</v>
      </c>
      <c r="L57" s="45">
        <f t="shared" si="1"/>
        <v>87</v>
      </c>
      <c r="M57" s="35">
        <f t="shared" si="0"/>
        <v>7591.5862068965516</v>
      </c>
    </row>
    <row r="58" spans="1:13" x14ac:dyDescent="0.2">
      <c r="A58" s="34" t="s">
        <v>69</v>
      </c>
      <c r="B58" s="16" t="s">
        <v>100</v>
      </c>
      <c r="C58" s="17" t="s">
        <v>99</v>
      </c>
      <c r="D58" s="16" t="s">
        <v>15</v>
      </c>
      <c r="E58" s="18">
        <v>45044</v>
      </c>
      <c r="F58" s="21" t="s">
        <v>10</v>
      </c>
      <c r="G58" s="19">
        <v>32224</v>
      </c>
      <c r="H58" s="16" t="s">
        <v>65</v>
      </c>
      <c r="I58" s="16" t="s">
        <v>18</v>
      </c>
      <c r="J58" s="16" t="s">
        <v>19</v>
      </c>
      <c r="K58" s="44">
        <v>45748</v>
      </c>
      <c r="L58" s="45">
        <f t="shared" si="1"/>
        <v>23.466666666666665</v>
      </c>
      <c r="M58" s="35">
        <f t="shared" si="0"/>
        <v>16478.18181818182</v>
      </c>
    </row>
    <row r="59" spans="1:13" x14ac:dyDescent="0.2">
      <c r="A59" s="36" t="s">
        <v>8</v>
      </c>
      <c r="B59" s="15" t="s">
        <v>102</v>
      </c>
      <c r="C59" s="12" t="s">
        <v>101</v>
      </c>
      <c r="D59" s="15" t="s">
        <v>15</v>
      </c>
      <c r="E59" s="20">
        <v>45044</v>
      </c>
      <c r="F59" s="15" t="s">
        <v>10</v>
      </c>
      <c r="G59" s="14">
        <v>26166</v>
      </c>
      <c r="H59" s="15" t="s">
        <v>84</v>
      </c>
      <c r="I59" s="15" t="s">
        <v>12</v>
      </c>
      <c r="J59" s="15" t="s">
        <v>13</v>
      </c>
      <c r="K59" s="44">
        <v>45748</v>
      </c>
      <c r="L59" s="45">
        <f t="shared" si="1"/>
        <v>23.466666666666665</v>
      </c>
      <c r="M59" s="35">
        <f t="shared" si="0"/>
        <v>13380.34090909091</v>
      </c>
    </row>
    <row r="60" spans="1:13" x14ac:dyDescent="0.2">
      <c r="A60" s="34" t="s">
        <v>8</v>
      </c>
      <c r="B60" s="16" t="s">
        <v>104</v>
      </c>
      <c r="C60" s="17" t="s">
        <v>103</v>
      </c>
      <c r="D60" s="16" t="s">
        <v>15</v>
      </c>
      <c r="E60" s="18">
        <v>45007</v>
      </c>
      <c r="F60" s="16" t="s">
        <v>26</v>
      </c>
      <c r="G60" s="19">
        <v>31313</v>
      </c>
      <c r="H60" s="16" t="s">
        <v>65</v>
      </c>
      <c r="I60" s="16" t="s">
        <v>18</v>
      </c>
      <c r="J60" s="16" t="s">
        <v>19</v>
      </c>
      <c r="K60" s="44">
        <v>45748</v>
      </c>
      <c r="L60" s="45">
        <f t="shared" si="1"/>
        <v>24.7</v>
      </c>
      <c r="M60" s="35">
        <f t="shared" si="0"/>
        <v>15212.793522267208</v>
      </c>
    </row>
    <row r="61" spans="1:13" x14ac:dyDescent="0.2">
      <c r="A61" s="36" t="s">
        <v>8</v>
      </c>
      <c r="B61" s="15" t="s">
        <v>106</v>
      </c>
      <c r="C61" s="12" t="s">
        <v>105</v>
      </c>
      <c r="D61" s="15" t="s">
        <v>15</v>
      </c>
      <c r="E61" s="20">
        <v>45016</v>
      </c>
      <c r="F61" s="11" t="s">
        <v>26</v>
      </c>
      <c r="G61" s="14">
        <v>19564</v>
      </c>
      <c r="H61" s="15" t="s">
        <v>65</v>
      </c>
      <c r="I61" s="15" t="s">
        <v>18</v>
      </c>
      <c r="J61" s="15" t="s">
        <v>19</v>
      </c>
      <c r="K61" s="44">
        <v>45748</v>
      </c>
      <c r="L61" s="45">
        <f t="shared" si="1"/>
        <v>24.4</v>
      </c>
      <c r="M61" s="35">
        <f t="shared" si="0"/>
        <v>9621.6393442622957</v>
      </c>
    </row>
    <row r="62" spans="1:13" x14ac:dyDescent="0.2">
      <c r="A62" s="38" t="s">
        <v>8</v>
      </c>
      <c r="B62" s="21" t="s">
        <v>108</v>
      </c>
      <c r="C62" s="17" t="s">
        <v>107</v>
      </c>
      <c r="D62" s="21" t="s">
        <v>15</v>
      </c>
      <c r="E62" s="22">
        <v>43179</v>
      </c>
      <c r="F62" s="21" t="s">
        <v>10</v>
      </c>
      <c r="G62" s="19">
        <v>91132</v>
      </c>
      <c r="H62" s="16" t="s">
        <v>84</v>
      </c>
      <c r="I62" s="16" t="s">
        <v>40</v>
      </c>
      <c r="J62" s="16" t="s">
        <v>19</v>
      </c>
      <c r="K62" s="44">
        <v>45748</v>
      </c>
      <c r="L62" s="45">
        <f t="shared" si="1"/>
        <v>85.63333333333334</v>
      </c>
      <c r="M62" s="35">
        <f t="shared" si="0"/>
        <v>12770.541066562864</v>
      </c>
    </row>
    <row r="63" spans="1:13" x14ac:dyDescent="0.2">
      <c r="A63" s="37" t="s">
        <v>8</v>
      </c>
      <c r="B63" s="11" t="s">
        <v>98</v>
      </c>
      <c r="C63" s="12" t="s">
        <v>109</v>
      </c>
      <c r="D63" s="11" t="s">
        <v>15</v>
      </c>
      <c r="E63" s="13">
        <v>43201</v>
      </c>
      <c r="F63" s="11" t="s">
        <v>10</v>
      </c>
      <c r="G63" s="14">
        <v>107106</v>
      </c>
      <c r="H63" s="15" t="s">
        <v>17</v>
      </c>
      <c r="I63" s="15" t="s">
        <v>18</v>
      </c>
      <c r="J63" s="15" t="s">
        <v>19</v>
      </c>
      <c r="K63" s="44">
        <v>45748</v>
      </c>
      <c r="L63" s="45">
        <f t="shared" si="1"/>
        <v>84.9</v>
      </c>
      <c r="M63" s="35">
        <f t="shared" si="0"/>
        <v>15138.657243816255</v>
      </c>
    </row>
    <row r="64" spans="1:13" x14ac:dyDescent="0.2">
      <c r="A64" s="38" t="s">
        <v>8</v>
      </c>
      <c r="B64" s="21" t="s">
        <v>98</v>
      </c>
      <c r="C64" s="17" t="s">
        <v>110</v>
      </c>
      <c r="D64" s="21" t="s">
        <v>15</v>
      </c>
      <c r="E64" s="22">
        <v>43300</v>
      </c>
      <c r="F64" s="21" t="s">
        <v>10</v>
      </c>
      <c r="G64" s="19">
        <v>154102</v>
      </c>
      <c r="H64" s="16" t="s">
        <v>27</v>
      </c>
      <c r="I64" s="16" t="s">
        <v>28</v>
      </c>
      <c r="J64" s="16" t="s">
        <v>29</v>
      </c>
      <c r="K64" s="44">
        <v>45748</v>
      </c>
      <c r="L64" s="45">
        <f t="shared" si="1"/>
        <v>81.599999999999994</v>
      </c>
      <c r="M64" s="35">
        <f t="shared" si="0"/>
        <v>22662.058823529413</v>
      </c>
    </row>
    <row r="65" spans="1:13" x14ac:dyDescent="0.2">
      <c r="A65" s="37" t="s">
        <v>8</v>
      </c>
      <c r="B65" s="11" t="s">
        <v>98</v>
      </c>
      <c r="C65" s="12" t="s">
        <v>111</v>
      </c>
      <c r="D65" s="15" t="s">
        <v>15</v>
      </c>
      <c r="E65" s="13">
        <v>43314</v>
      </c>
      <c r="F65" s="11" t="s">
        <v>10</v>
      </c>
      <c r="G65" s="14">
        <v>148941</v>
      </c>
      <c r="H65" s="15" t="s">
        <v>27</v>
      </c>
      <c r="I65" s="15" t="s">
        <v>28</v>
      </c>
      <c r="J65" s="15" t="s">
        <v>29</v>
      </c>
      <c r="K65" s="44">
        <v>45748</v>
      </c>
      <c r="L65" s="45">
        <f t="shared" si="1"/>
        <v>81.13333333333334</v>
      </c>
      <c r="M65" s="35">
        <f t="shared" si="0"/>
        <v>22029.071487263762</v>
      </c>
    </row>
    <row r="66" spans="1:13" x14ac:dyDescent="0.2">
      <c r="A66" s="34" t="s">
        <v>8</v>
      </c>
      <c r="B66" s="16" t="s">
        <v>113</v>
      </c>
      <c r="C66" s="17" t="s">
        <v>112</v>
      </c>
      <c r="D66" s="16" t="s">
        <v>7</v>
      </c>
      <c r="E66" s="18">
        <v>45533</v>
      </c>
      <c r="F66" s="21" t="s">
        <v>26</v>
      </c>
      <c r="G66" s="19">
        <v>9293</v>
      </c>
      <c r="H66" s="16" t="s">
        <v>65</v>
      </c>
      <c r="I66" s="16" t="s">
        <v>18</v>
      </c>
      <c r="J66" s="16" t="s">
        <v>19</v>
      </c>
      <c r="K66" s="44">
        <v>45748</v>
      </c>
      <c r="L66" s="45">
        <f t="shared" si="1"/>
        <v>7.166666666666667</v>
      </c>
      <c r="M66" s="35">
        <f t="shared" si="0"/>
        <v>15560.372093023256</v>
      </c>
    </row>
    <row r="67" spans="1:13" x14ac:dyDescent="0.2">
      <c r="A67" s="37" t="s">
        <v>69</v>
      </c>
      <c r="B67" s="11" t="s">
        <v>115</v>
      </c>
      <c r="C67" s="12" t="s">
        <v>114</v>
      </c>
      <c r="D67" s="11" t="s">
        <v>7</v>
      </c>
      <c r="E67" s="13">
        <v>43070</v>
      </c>
      <c r="F67" s="11" t="s">
        <v>10</v>
      </c>
      <c r="G67" s="14">
        <v>92769</v>
      </c>
      <c r="H67" s="15" t="s">
        <v>84</v>
      </c>
      <c r="I67" s="15" t="s">
        <v>40</v>
      </c>
      <c r="J67" s="15" t="s">
        <v>19</v>
      </c>
      <c r="K67" s="44">
        <v>45748</v>
      </c>
      <c r="L67" s="45">
        <f t="shared" si="1"/>
        <v>89.266666666666666</v>
      </c>
      <c r="M67" s="35">
        <f t="shared" si="0"/>
        <v>12470.814040328603</v>
      </c>
    </row>
    <row r="68" spans="1:13" x14ac:dyDescent="0.2">
      <c r="A68" s="38" t="s">
        <v>8</v>
      </c>
      <c r="B68" s="21" t="s">
        <v>117</v>
      </c>
      <c r="C68" s="17" t="s">
        <v>116</v>
      </c>
      <c r="D68" s="21" t="s">
        <v>7</v>
      </c>
      <c r="E68" s="22">
        <v>43265</v>
      </c>
      <c r="F68" s="21" t="s">
        <v>10</v>
      </c>
      <c r="G68" s="19">
        <v>88075</v>
      </c>
      <c r="H68" s="16" t="s">
        <v>65</v>
      </c>
      <c r="I68" s="16" t="s">
        <v>18</v>
      </c>
      <c r="J68" s="16" t="s">
        <v>19</v>
      </c>
      <c r="K68" s="44">
        <v>45748</v>
      </c>
      <c r="L68" s="45">
        <f t="shared" si="1"/>
        <v>82.766666666666666</v>
      </c>
      <c r="M68" s="35">
        <f t="shared" si="0"/>
        <v>12769.633507853403</v>
      </c>
    </row>
    <row r="69" spans="1:13" x14ac:dyDescent="0.2">
      <c r="A69" s="37" t="s">
        <v>8</v>
      </c>
      <c r="B69" s="11" t="s">
        <v>119</v>
      </c>
      <c r="C69" s="12" t="s">
        <v>118</v>
      </c>
      <c r="D69" s="11" t="s">
        <v>7</v>
      </c>
      <c r="E69" s="13">
        <v>43038</v>
      </c>
      <c r="F69" s="11" t="s">
        <v>10</v>
      </c>
      <c r="G69" s="14">
        <v>212679</v>
      </c>
      <c r="H69" s="15" t="s">
        <v>92</v>
      </c>
      <c r="I69" s="15" t="s">
        <v>12</v>
      </c>
      <c r="J69" s="15" t="s">
        <v>13</v>
      </c>
      <c r="K69" s="44">
        <v>45748</v>
      </c>
      <c r="L69" s="45">
        <f t="shared" si="1"/>
        <v>90.333333333333329</v>
      </c>
      <c r="M69" s="35">
        <f t="shared" si="0"/>
        <v>28252.560885608855</v>
      </c>
    </row>
    <row r="70" spans="1:13" x14ac:dyDescent="0.2">
      <c r="A70" s="38" t="s">
        <v>8</v>
      </c>
      <c r="B70" s="21" t="s">
        <v>121</v>
      </c>
      <c r="C70" s="17" t="s">
        <v>120</v>
      </c>
      <c r="D70" s="21" t="s">
        <v>7</v>
      </c>
      <c r="E70" s="22">
        <v>43486</v>
      </c>
      <c r="F70" s="21" t="s">
        <v>10</v>
      </c>
      <c r="G70" s="19">
        <v>60269</v>
      </c>
      <c r="H70" s="16" t="s">
        <v>84</v>
      </c>
      <c r="I70" s="16" t="s">
        <v>60</v>
      </c>
      <c r="J70" s="16" t="s">
        <v>61</v>
      </c>
      <c r="K70" s="44">
        <v>45748</v>
      </c>
      <c r="L70" s="45">
        <f t="shared" si="1"/>
        <v>75.400000000000006</v>
      </c>
      <c r="M70" s="35">
        <f t="shared" si="0"/>
        <v>9591.8832891246675</v>
      </c>
    </row>
    <row r="71" spans="1:13" x14ac:dyDescent="0.2">
      <c r="A71" s="36" t="s">
        <v>8</v>
      </c>
      <c r="B71" s="15" t="s">
        <v>113</v>
      </c>
      <c r="C71" s="12" t="s">
        <v>122</v>
      </c>
      <c r="D71" s="15" t="s">
        <v>7</v>
      </c>
      <c r="E71" s="20">
        <v>45533</v>
      </c>
      <c r="F71" s="11" t="s">
        <v>26</v>
      </c>
      <c r="G71" s="14">
        <v>4245</v>
      </c>
      <c r="H71" s="15" t="s">
        <v>84</v>
      </c>
      <c r="I71" s="15" t="s">
        <v>12</v>
      </c>
      <c r="J71" s="15" t="s">
        <v>13</v>
      </c>
      <c r="K71" s="44">
        <v>45748</v>
      </c>
      <c r="L71" s="45">
        <f t="shared" si="1"/>
        <v>7.166666666666667</v>
      </c>
      <c r="M71" s="35">
        <f t="shared" si="0"/>
        <v>7107.9069767441861</v>
      </c>
    </row>
    <row r="72" spans="1:13" x14ac:dyDescent="0.2">
      <c r="A72" s="34" t="s">
        <v>8</v>
      </c>
      <c r="B72" s="16" t="s">
        <v>113</v>
      </c>
      <c r="C72" s="17" t="s">
        <v>123</v>
      </c>
      <c r="D72" s="16" t="s">
        <v>7</v>
      </c>
      <c r="E72" s="18">
        <v>45533</v>
      </c>
      <c r="F72" s="21" t="s">
        <v>26</v>
      </c>
      <c r="G72" s="19">
        <v>4205</v>
      </c>
      <c r="H72" s="16" t="s">
        <v>84</v>
      </c>
      <c r="I72" s="16" t="s">
        <v>40</v>
      </c>
      <c r="J72" s="16" t="s">
        <v>19</v>
      </c>
      <c r="K72" s="44">
        <v>45748</v>
      </c>
      <c r="L72" s="45">
        <f t="shared" si="1"/>
        <v>7.166666666666667</v>
      </c>
      <c r="M72" s="35">
        <f t="shared" si="0"/>
        <v>7040.9302325581393</v>
      </c>
    </row>
    <row r="73" spans="1:13" x14ac:dyDescent="0.2">
      <c r="A73" s="36" t="s">
        <v>8</v>
      </c>
      <c r="B73" s="15" t="s">
        <v>125</v>
      </c>
      <c r="C73" s="12" t="s">
        <v>124</v>
      </c>
      <c r="D73" s="15" t="s">
        <v>7</v>
      </c>
      <c r="E73" s="20">
        <v>43335</v>
      </c>
      <c r="F73" s="11" t="s">
        <v>10</v>
      </c>
      <c r="G73" s="14">
        <v>113149</v>
      </c>
      <c r="H73" s="15" t="s">
        <v>84</v>
      </c>
      <c r="I73" s="15" t="s">
        <v>126</v>
      </c>
      <c r="J73" s="15" t="s">
        <v>127</v>
      </c>
      <c r="K73" s="44">
        <v>45748</v>
      </c>
      <c r="L73" s="45">
        <f t="shared" si="1"/>
        <v>80.433333333333337</v>
      </c>
      <c r="M73" s="35">
        <f t="shared" si="0"/>
        <v>16880.911728139243</v>
      </c>
    </row>
    <row r="74" spans="1:13" x14ac:dyDescent="0.2">
      <c r="A74" s="38" t="s">
        <v>8</v>
      </c>
      <c r="B74" s="21" t="s">
        <v>129</v>
      </c>
      <c r="C74" s="17" t="s">
        <v>128</v>
      </c>
      <c r="D74" s="21" t="s">
        <v>7</v>
      </c>
      <c r="E74" s="22">
        <v>42765</v>
      </c>
      <c r="F74" s="21" t="s">
        <v>10</v>
      </c>
      <c r="G74" s="19">
        <v>127311</v>
      </c>
      <c r="H74" s="16" t="s">
        <v>84</v>
      </c>
      <c r="I74" s="16" t="s">
        <v>40</v>
      </c>
      <c r="J74" s="16" t="s">
        <v>19</v>
      </c>
      <c r="K74" s="44">
        <v>45748</v>
      </c>
      <c r="L74" s="45">
        <f t="shared" si="1"/>
        <v>99.433333333333337</v>
      </c>
      <c r="M74" s="35">
        <f t="shared" si="0"/>
        <v>15364.384847468991</v>
      </c>
    </row>
    <row r="75" spans="1:13" x14ac:dyDescent="0.2">
      <c r="A75" s="37" t="s">
        <v>8</v>
      </c>
      <c r="B75" s="11" t="s">
        <v>131</v>
      </c>
      <c r="C75" s="12" t="s">
        <v>130</v>
      </c>
      <c r="D75" s="11" t="s">
        <v>7</v>
      </c>
      <c r="E75" s="13">
        <v>43049</v>
      </c>
      <c r="F75" s="11" t="s">
        <v>10</v>
      </c>
      <c r="G75" s="14">
        <v>127706</v>
      </c>
      <c r="H75" s="15" t="s">
        <v>84</v>
      </c>
      <c r="I75" s="15" t="s">
        <v>40</v>
      </c>
      <c r="J75" s="15" t="s">
        <v>19</v>
      </c>
      <c r="K75" s="44">
        <v>45748</v>
      </c>
      <c r="L75" s="45">
        <f t="shared" si="1"/>
        <v>89.966666666666669</v>
      </c>
      <c r="M75" s="35">
        <f t="shared" si="0"/>
        <v>17033.775472397185</v>
      </c>
    </row>
    <row r="76" spans="1:13" x14ac:dyDescent="0.2">
      <c r="A76" s="38" t="s">
        <v>8</v>
      </c>
      <c r="B76" s="21" t="s">
        <v>121</v>
      </c>
      <c r="C76" s="17" t="s">
        <v>132</v>
      </c>
      <c r="D76" s="21" t="s">
        <v>7</v>
      </c>
      <c r="E76" s="22">
        <v>43489</v>
      </c>
      <c r="F76" s="21" t="s">
        <v>10</v>
      </c>
      <c r="G76" s="19">
        <v>56433</v>
      </c>
      <c r="H76" s="16" t="s">
        <v>84</v>
      </c>
      <c r="I76" s="16" t="s">
        <v>12</v>
      </c>
      <c r="J76" s="16" t="s">
        <v>13</v>
      </c>
      <c r="K76" s="44">
        <v>45748</v>
      </c>
      <c r="L76" s="45">
        <f t="shared" si="1"/>
        <v>75.3</v>
      </c>
      <c r="M76" s="35">
        <f t="shared" ref="M76:M139" si="2">G76/(L76/12)</f>
        <v>8993.3067729083668</v>
      </c>
    </row>
    <row r="77" spans="1:13" x14ac:dyDescent="0.2">
      <c r="A77" s="36" t="s">
        <v>8</v>
      </c>
      <c r="B77" s="15" t="s">
        <v>134</v>
      </c>
      <c r="C77" s="12" t="s">
        <v>133</v>
      </c>
      <c r="D77" s="15" t="s">
        <v>7</v>
      </c>
      <c r="E77" s="20">
        <v>45596</v>
      </c>
      <c r="F77" s="11" t="s">
        <v>10</v>
      </c>
      <c r="G77" s="14">
        <v>12171</v>
      </c>
      <c r="H77" s="15" t="s">
        <v>53</v>
      </c>
      <c r="I77" s="15" t="s">
        <v>18</v>
      </c>
      <c r="J77" s="15" t="s">
        <v>19</v>
      </c>
      <c r="K77" s="44">
        <v>45748</v>
      </c>
      <c r="L77" s="45">
        <f t="shared" ref="L77:L140" si="3">(K77-E77)/30</f>
        <v>5.0666666666666664</v>
      </c>
      <c r="M77" s="35">
        <f t="shared" si="2"/>
        <v>28826.052631578947</v>
      </c>
    </row>
    <row r="78" spans="1:13" x14ac:dyDescent="0.2">
      <c r="A78" s="34" t="s">
        <v>8</v>
      </c>
      <c r="B78" s="16" t="s">
        <v>125</v>
      </c>
      <c r="C78" s="17" t="s">
        <v>135</v>
      </c>
      <c r="D78" s="16" t="s">
        <v>7</v>
      </c>
      <c r="E78" s="18">
        <v>43332</v>
      </c>
      <c r="F78" s="16" t="s">
        <v>10</v>
      </c>
      <c r="G78" s="19">
        <v>108583</v>
      </c>
      <c r="H78" s="16" t="s">
        <v>84</v>
      </c>
      <c r="I78" s="16" t="s">
        <v>40</v>
      </c>
      <c r="J78" s="16" t="s">
        <v>19</v>
      </c>
      <c r="K78" s="44">
        <v>45748</v>
      </c>
      <c r="L78" s="45">
        <f t="shared" si="3"/>
        <v>80.533333333333331</v>
      </c>
      <c r="M78" s="35">
        <f t="shared" si="2"/>
        <v>16179.586092715232</v>
      </c>
    </row>
    <row r="79" spans="1:13" x14ac:dyDescent="0.2">
      <c r="A79" s="36" t="s">
        <v>8</v>
      </c>
      <c r="B79" s="15" t="s">
        <v>134</v>
      </c>
      <c r="C79" s="12" t="s">
        <v>136</v>
      </c>
      <c r="D79" s="15" t="s">
        <v>7</v>
      </c>
      <c r="E79" s="20">
        <v>45596</v>
      </c>
      <c r="F79" s="11" t="s">
        <v>10</v>
      </c>
      <c r="G79" s="14">
        <v>14293</v>
      </c>
      <c r="H79" s="15" t="s">
        <v>53</v>
      </c>
      <c r="I79" s="15" t="s">
        <v>12</v>
      </c>
      <c r="J79" s="15" t="s">
        <v>13</v>
      </c>
      <c r="K79" s="44">
        <v>45748</v>
      </c>
      <c r="L79" s="45">
        <f t="shared" si="3"/>
        <v>5.0666666666666664</v>
      </c>
      <c r="M79" s="35">
        <f t="shared" si="2"/>
        <v>33851.84210526316</v>
      </c>
    </row>
    <row r="80" spans="1:13" x14ac:dyDescent="0.2">
      <c r="A80" s="38" t="s">
        <v>8</v>
      </c>
      <c r="B80" s="21" t="s">
        <v>138</v>
      </c>
      <c r="C80" s="17" t="s">
        <v>137</v>
      </c>
      <c r="D80" s="21" t="s">
        <v>7</v>
      </c>
      <c r="E80" s="22">
        <v>43553</v>
      </c>
      <c r="F80" s="21" t="s">
        <v>10</v>
      </c>
      <c r="G80" s="19">
        <v>163695</v>
      </c>
      <c r="H80" s="16" t="s">
        <v>84</v>
      </c>
      <c r="I80" s="16" t="s">
        <v>40</v>
      </c>
      <c r="J80" s="16" t="s">
        <v>19</v>
      </c>
      <c r="K80" s="44">
        <v>45748</v>
      </c>
      <c r="L80" s="45">
        <f t="shared" si="3"/>
        <v>73.166666666666671</v>
      </c>
      <c r="M80" s="35">
        <f t="shared" si="2"/>
        <v>26847.471526195899</v>
      </c>
    </row>
    <row r="81" spans="1:13" x14ac:dyDescent="0.2">
      <c r="A81" s="36" t="s">
        <v>8</v>
      </c>
      <c r="B81" s="15" t="s">
        <v>125</v>
      </c>
      <c r="C81" s="12" t="s">
        <v>139</v>
      </c>
      <c r="D81" s="15" t="s">
        <v>7</v>
      </c>
      <c r="E81" s="20">
        <v>43336</v>
      </c>
      <c r="F81" s="11" t="s">
        <v>10</v>
      </c>
      <c r="G81" s="14">
        <v>75281</v>
      </c>
      <c r="H81" s="15" t="s">
        <v>84</v>
      </c>
      <c r="I81" s="15" t="s">
        <v>126</v>
      </c>
      <c r="J81" s="15" t="s">
        <v>127</v>
      </c>
      <c r="K81" s="44">
        <v>45748</v>
      </c>
      <c r="L81" s="45">
        <f t="shared" si="3"/>
        <v>80.400000000000006</v>
      </c>
      <c r="M81" s="35">
        <f t="shared" si="2"/>
        <v>11235.970149253732</v>
      </c>
    </row>
    <row r="82" spans="1:13" x14ac:dyDescent="0.2">
      <c r="A82" s="38" t="s">
        <v>8</v>
      </c>
      <c r="B82" s="21" t="s">
        <v>121</v>
      </c>
      <c r="C82" s="17" t="s">
        <v>140</v>
      </c>
      <c r="D82" s="21" t="s">
        <v>7</v>
      </c>
      <c r="E82" s="22">
        <v>43487</v>
      </c>
      <c r="F82" s="21" t="s">
        <v>10</v>
      </c>
      <c r="G82" s="19">
        <v>90050</v>
      </c>
      <c r="H82" s="16" t="s">
        <v>84</v>
      </c>
      <c r="I82" s="16" t="s">
        <v>40</v>
      </c>
      <c r="J82" s="16" t="s">
        <v>19</v>
      </c>
      <c r="K82" s="44">
        <v>45748</v>
      </c>
      <c r="L82" s="45">
        <f t="shared" si="3"/>
        <v>75.36666666666666</v>
      </c>
      <c r="M82" s="35">
        <f t="shared" si="2"/>
        <v>14337.903582485627</v>
      </c>
    </row>
    <row r="83" spans="1:13" x14ac:dyDescent="0.2">
      <c r="A83" s="36" t="s">
        <v>142</v>
      </c>
      <c r="B83" s="15" t="s">
        <v>143</v>
      </c>
      <c r="C83" s="12" t="s">
        <v>141</v>
      </c>
      <c r="D83" s="15" t="s">
        <v>7</v>
      </c>
      <c r="E83" s="20">
        <v>45460</v>
      </c>
      <c r="F83" s="11" t="s">
        <v>10</v>
      </c>
      <c r="G83" s="14">
        <v>10505</v>
      </c>
      <c r="H83" s="15" t="s">
        <v>84</v>
      </c>
      <c r="I83" s="15" t="s">
        <v>40</v>
      </c>
      <c r="J83" s="15" t="s">
        <v>19</v>
      </c>
      <c r="K83" s="44">
        <v>45748</v>
      </c>
      <c r="L83" s="45">
        <f t="shared" si="3"/>
        <v>9.6</v>
      </c>
      <c r="M83" s="35">
        <f t="shared" si="2"/>
        <v>13131.250000000002</v>
      </c>
    </row>
    <row r="84" spans="1:13" x14ac:dyDescent="0.2">
      <c r="A84" s="38" t="s">
        <v>8</v>
      </c>
      <c r="B84" s="21" t="s">
        <v>145</v>
      </c>
      <c r="C84" s="17" t="s">
        <v>144</v>
      </c>
      <c r="D84" s="21" t="s">
        <v>7</v>
      </c>
      <c r="E84" s="22">
        <v>43038</v>
      </c>
      <c r="F84" s="21" t="s">
        <v>10</v>
      </c>
      <c r="G84" s="19">
        <v>102200</v>
      </c>
      <c r="H84" s="16" t="s">
        <v>84</v>
      </c>
      <c r="I84" s="16" t="s">
        <v>60</v>
      </c>
      <c r="J84" s="16" t="s">
        <v>61</v>
      </c>
      <c r="K84" s="44">
        <v>45748</v>
      </c>
      <c r="L84" s="45">
        <f t="shared" si="3"/>
        <v>90.333333333333329</v>
      </c>
      <c r="M84" s="35">
        <f t="shared" si="2"/>
        <v>13576.383763837639</v>
      </c>
    </row>
    <row r="85" spans="1:13" x14ac:dyDescent="0.2">
      <c r="A85" s="37" t="s">
        <v>8</v>
      </c>
      <c r="B85" s="11" t="s">
        <v>129</v>
      </c>
      <c r="C85" s="12" t="s">
        <v>146</v>
      </c>
      <c r="D85" s="11" t="s">
        <v>7</v>
      </c>
      <c r="E85" s="13">
        <v>42765</v>
      </c>
      <c r="F85" s="11" t="s">
        <v>10</v>
      </c>
      <c r="G85" s="14">
        <v>102055</v>
      </c>
      <c r="H85" s="15" t="s">
        <v>84</v>
      </c>
      <c r="I85" s="15" t="s">
        <v>40</v>
      </c>
      <c r="J85" s="15" t="s">
        <v>19</v>
      </c>
      <c r="K85" s="44">
        <v>45748</v>
      </c>
      <c r="L85" s="45">
        <f t="shared" si="3"/>
        <v>99.433333333333337</v>
      </c>
      <c r="M85" s="35">
        <f t="shared" si="2"/>
        <v>12316.392893060676</v>
      </c>
    </row>
    <row r="86" spans="1:13" x14ac:dyDescent="0.2">
      <c r="A86" s="38" t="s">
        <v>8</v>
      </c>
      <c r="B86" s="21" t="s">
        <v>121</v>
      </c>
      <c r="C86" s="17" t="s">
        <v>147</v>
      </c>
      <c r="D86" s="21" t="s">
        <v>7</v>
      </c>
      <c r="E86" s="22">
        <v>43479</v>
      </c>
      <c r="F86" s="21" t="s">
        <v>10</v>
      </c>
      <c r="G86" s="19">
        <v>74465</v>
      </c>
      <c r="H86" s="16" t="s">
        <v>84</v>
      </c>
      <c r="I86" s="16" t="s">
        <v>126</v>
      </c>
      <c r="J86" s="16" t="s">
        <v>127</v>
      </c>
      <c r="K86" s="44">
        <v>45748</v>
      </c>
      <c r="L86" s="45">
        <f t="shared" si="3"/>
        <v>75.63333333333334</v>
      </c>
      <c r="M86" s="35">
        <f t="shared" si="2"/>
        <v>11814.631996474218</v>
      </c>
    </row>
    <row r="87" spans="1:13" x14ac:dyDescent="0.2">
      <c r="A87" s="36" t="s">
        <v>69</v>
      </c>
      <c r="B87" s="15" t="s">
        <v>149</v>
      </c>
      <c r="C87" s="12" t="s">
        <v>148</v>
      </c>
      <c r="D87" s="15" t="s">
        <v>7</v>
      </c>
      <c r="E87" s="20">
        <v>45644</v>
      </c>
      <c r="F87" s="15" t="s">
        <v>10</v>
      </c>
      <c r="G87" s="14">
        <v>2858</v>
      </c>
      <c r="H87" s="15" t="s">
        <v>84</v>
      </c>
      <c r="I87" s="15" t="s">
        <v>40</v>
      </c>
      <c r="J87" s="15" t="s">
        <v>19</v>
      </c>
      <c r="K87" s="44">
        <v>45748</v>
      </c>
      <c r="L87" s="45">
        <f t="shared" si="3"/>
        <v>3.4666666666666668</v>
      </c>
      <c r="M87" s="35">
        <f t="shared" si="2"/>
        <v>9893.076923076922</v>
      </c>
    </row>
    <row r="88" spans="1:13" x14ac:dyDescent="0.2">
      <c r="A88" s="34" t="s">
        <v>8</v>
      </c>
      <c r="B88" s="16" t="s">
        <v>125</v>
      </c>
      <c r="C88" s="17" t="s">
        <v>150</v>
      </c>
      <c r="D88" s="16" t="s">
        <v>7</v>
      </c>
      <c r="E88" s="18">
        <v>43333</v>
      </c>
      <c r="F88" s="21" t="s">
        <v>10</v>
      </c>
      <c r="G88" s="19">
        <v>43980</v>
      </c>
      <c r="H88" s="16" t="s">
        <v>84</v>
      </c>
      <c r="I88" s="16" t="s">
        <v>40</v>
      </c>
      <c r="J88" s="16" t="s">
        <v>19</v>
      </c>
      <c r="K88" s="44">
        <v>45748</v>
      </c>
      <c r="L88" s="45">
        <f t="shared" si="3"/>
        <v>80.5</v>
      </c>
      <c r="M88" s="35">
        <f t="shared" si="2"/>
        <v>6556.0248447204967</v>
      </c>
    </row>
    <row r="89" spans="1:13" x14ac:dyDescent="0.2">
      <c r="A89" s="37" t="s">
        <v>8</v>
      </c>
      <c r="B89" s="11" t="s">
        <v>152</v>
      </c>
      <c r="C89" s="12" t="s">
        <v>151</v>
      </c>
      <c r="D89" s="11" t="s">
        <v>7</v>
      </c>
      <c r="E89" s="13">
        <v>43174</v>
      </c>
      <c r="F89" s="11" t="s">
        <v>10</v>
      </c>
      <c r="G89" s="14">
        <v>67875</v>
      </c>
      <c r="H89" s="15" t="s">
        <v>84</v>
      </c>
      <c r="I89" s="15" t="s">
        <v>40</v>
      </c>
      <c r="J89" s="15" t="s">
        <v>19</v>
      </c>
      <c r="K89" s="44">
        <v>45748</v>
      </c>
      <c r="L89" s="45">
        <f t="shared" si="3"/>
        <v>85.8</v>
      </c>
      <c r="M89" s="35">
        <f t="shared" si="2"/>
        <v>9493.0069930069931</v>
      </c>
    </row>
    <row r="90" spans="1:13" x14ac:dyDescent="0.2">
      <c r="A90" s="34" t="s">
        <v>8</v>
      </c>
      <c r="B90" s="16" t="s">
        <v>125</v>
      </c>
      <c r="C90" s="17" t="s">
        <v>153</v>
      </c>
      <c r="D90" s="16" t="s">
        <v>7</v>
      </c>
      <c r="E90" s="18">
        <v>43349</v>
      </c>
      <c r="F90" s="21" t="s">
        <v>10</v>
      </c>
      <c r="G90" s="19">
        <v>118613</v>
      </c>
      <c r="H90" s="16" t="s">
        <v>84</v>
      </c>
      <c r="I90" s="16" t="s">
        <v>126</v>
      </c>
      <c r="J90" s="16" t="s">
        <v>127</v>
      </c>
      <c r="K90" s="44">
        <v>45748</v>
      </c>
      <c r="L90" s="45">
        <f t="shared" si="3"/>
        <v>79.966666666666669</v>
      </c>
      <c r="M90" s="35">
        <f t="shared" si="2"/>
        <v>17799.36640266778</v>
      </c>
    </row>
    <row r="91" spans="1:13" x14ac:dyDescent="0.2">
      <c r="A91" s="37" t="s">
        <v>8</v>
      </c>
      <c r="B91" s="11" t="s">
        <v>155</v>
      </c>
      <c r="C91" s="12" t="s">
        <v>154</v>
      </c>
      <c r="D91" s="11" t="s">
        <v>7</v>
      </c>
      <c r="E91" s="13">
        <v>42752</v>
      </c>
      <c r="F91" s="11" t="s">
        <v>10</v>
      </c>
      <c r="G91" s="14">
        <v>112846</v>
      </c>
      <c r="H91" s="15" t="s">
        <v>84</v>
      </c>
      <c r="I91" s="15" t="s">
        <v>40</v>
      </c>
      <c r="J91" s="15" t="s">
        <v>19</v>
      </c>
      <c r="K91" s="44">
        <v>45748</v>
      </c>
      <c r="L91" s="45">
        <f t="shared" si="3"/>
        <v>99.86666666666666</v>
      </c>
      <c r="M91" s="35">
        <f t="shared" si="2"/>
        <v>13559.599465954609</v>
      </c>
    </row>
    <row r="92" spans="1:13" x14ac:dyDescent="0.2">
      <c r="A92" s="38" t="s">
        <v>8</v>
      </c>
      <c r="B92" s="21" t="s">
        <v>157</v>
      </c>
      <c r="C92" s="17" t="s">
        <v>156</v>
      </c>
      <c r="D92" s="21" t="s">
        <v>7</v>
      </c>
      <c r="E92" s="22">
        <v>43116</v>
      </c>
      <c r="F92" s="21" t="s">
        <v>10</v>
      </c>
      <c r="G92" s="19">
        <v>82837</v>
      </c>
      <c r="H92" s="16" t="s">
        <v>84</v>
      </c>
      <c r="I92" s="16" t="s">
        <v>12</v>
      </c>
      <c r="J92" s="16" t="s">
        <v>13</v>
      </c>
      <c r="K92" s="44">
        <v>45748</v>
      </c>
      <c r="L92" s="45">
        <f t="shared" si="3"/>
        <v>87.733333333333334</v>
      </c>
      <c r="M92" s="35">
        <f t="shared" si="2"/>
        <v>11330.288753799392</v>
      </c>
    </row>
    <row r="93" spans="1:13" x14ac:dyDescent="0.2">
      <c r="A93" s="37" t="s">
        <v>8</v>
      </c>
      <c r="B93" s="11" t="s">
        <v>159</v>
      </c>
      <c r="C93" s="12" t="s">
        <v>158</v>
      </c>
      <c r="D93" s="11" t="s">
        <v>7</v>
      </c>
      <c r="E93" s="13">
        <v>43165</v>
      </c>
      <c r="F93" s="11" t="s">
        <v>10</v>
      </c>
      <c r="G93" s="14">
        <v>94765</v>
      </c>
      <c r="H93" s="15" t="s">
        <v>84</v>
      </c>
      <c r="I93" s="15" t="s">
        <v>40</v>
      </c>
      <c r="J93" s="15" t="s">
        <v>19</v>
      </c>
      <c r="K93" s="44">
        <v>45748</v>
      </c>
      <c r="L93" s="45">
        <f t="shared" si="3"/>
        <v>86.1</v>
      </c>
      <c r="M93" s="35">
        <f t="shared" si="2"/>
        <v>13207.665505226481</v>
      </c>
    </row>
    <row r="94" spans="1:13" x14ac:dyDescent="0.2">
      <c r="A94" s="38" t="s">
        <v>8</v>
      </c>
      <c r="B94" s="21" t="s">
        <v>161</v>
      </c>
      <c r="C94" s="17" t="s">
        <v>160</v>
      </c>
      <c r="D94" s="21" t="s">
        <v>7</v>
      </c>
      <c r="E94" s="22">
        <v>43490</v>
      </c>
      <c r="F94" s="21" t="s">
        <v>10</v>
      </c>
      <c r="G94" s="19">
        <v>121200</v>
      </c>
      <c r="H94" s="16" t="s">
        <v>92</v>
      </c>
      <c r="I94" s="16" t="s">
        <v>40</v>
      </c>
      <c r="J94" s="16" t="s">
        <v>19</v>
      </c>
      <c r="K94" s="44">
        <v>45748</v>
      </c>
      <c r="L94" s="45">
        <f t="shared" si="3"/>
        <v>75.266666666666666</v>
      </c>
      <c r="M94" s="35">
        <f t="shared" si="2"/>
        <v>19323.294951284322</v>
      </c>
    </row>
    <row r="95" spans="1:13" x14ac:dyDescent="0.2">
      <c r="A95" s="37" t="s">
        <v>8</v>
      </c>
      <c r="B95" s="11" t="s">
        <v>157</v>
      </c>
      <c r="C95" s="12" t="s">
        <v>162</v>
      </c>
      <c r="D95" s="11" t="s">
        <v>7</v>
      </c>
      <c r="E95" s="13">
        <v>43138</v>
      </c>
      <c r="F95" s="11" t="s">
        <v>10</v>
      </c>
      <c r="G95" s="14">
        <v>97914</v>
      </c>
      <c r="H95" s="15" t="s">
        <v>84</v>
      </c>
      <c r="I95" s="15" t="s">
        <v>40</v>
      </c>
      <c r="J95" s="15" t="s">
        <v>19</v>
      </c>
      <c r="K95" s="44">
        <v>45748</v>
      </c>
      <c r="L95" s="45">
        <f t="shared" si="3"/>
        <v>87</v>
      </c>
      <c r="M95" s="35">
        <f t="shared" si="2"/>
        <v>13505.379310344828</v>
      </c>
    </row>
    <row r="96" spans="1:13" x14ac:dyDescent="0.2">
      <c r="A96" s="34" t="s">
        <v>8</v>
      </c>
      <c r="B96" s="16" t="s">
        <v>125</v>
      </c>
      <c r="C96" s="17" t="s">
        <v>163</v>
      </c>
      <c r="D96" s="16" t="s">
        <v>7</v>
      </c>
      <c r="E96" s="18">
        <v>43339</v>
      </c>
      <c r="F96" s="21" t="s">
        <v>10</v>
      </c>
      <c r="G96" s="19">
        <v>124023</v>
      </c>
      <c r="H96" s="16" t="s">
        <v>84</v>
      </c>
      <c r="I96" s="16" t="s">
        <v>126</v>
      </c>
      <c r="J96" s="16" t="s">
        <v>127</v>
      </c>
      <c r="K96" s="44">
        <v>45748</v>
      </c>
      <c r="L96" s="45">
        <f t="shared" si="3"/>
        <v>80.3</v>
      </c>
      <c r="M96" s="35">
        <f t="shared" si="2"/>
        <v>18533.947696139479</v>
      </c>
    </row>
    <row r="97" spans="1:13" x14ac:dyDescent="0.2">
      <c r="A97" s="36" t="s">
        <v>8</v>
      </c>
      <c r="B97" s="15" t="s">
        <v>134</v>
      </c>
      <c r="C97" s="12" t="s">
        <v>164</v>
      </c>
      <c r="D97" s="15" t="s">
        <v>7</v>
      </c>
      <c r="E97" s="20">
        <v>45460</v>
      </c>
      <c r="F97" s="15" t="s">
        <v>10</v>
      </c>
      <c r="G97" s="14">
        <v>29018</v>
      </c>
      <c r="H97" s="15" t="s">
        <v>53</v>
      </c>
      <c r="I97" s="15" t="s">
        <v>18</v>
      </c>
      <c r="J97" s="15" t="s">
        <v>19</v>
      </c>
      <c r="K97" s="44">
        <v>45748</v>
      </c>
      <c r="L97" s="45">
        <f t="shared" si="3"/>
        <v>9.6</v>
      </c>
      <c r="M97" s="35">
        <f t="shared" si="2"/>
        <v>36272.5</v>
      </c>
    </row>
    <row r="98" spans="1:13" x14ac:dyDescent="0.2">
      <c r="A98" s="34" t="s">
        <v>8</v>
      </c>
      <c r="B98" s="16" t="s">
        <v>125</v>
      </c>
      <c r="C98" s="17" t="s">
        <v>165</v>
      </c>
      <c r="D98" s="16" t="s">
        <v>7</v>
      </c>
      <c r="E98" s="18">
        <v>43342</v>
      </c>
      <c r="F98" s="16" t="s">
        <v>10</v>
      </c>
      <c r="G98" s="19">
        <v>122457</v>
      </c>
      <c r="H98" s="16" t="s">
        <v>84</v>
      </c>
      <c r="I98" s="16" t="s">
        <v>60</v>
      </c>
      <c r="J98" s="16" t="s">
        <v>61</v>
      </c>
      <c r="K98" s="44">
        <v>45748</v>
      </c>
      <c r="L98" s="45">
        <f t="shared" si="3"/>
        <v>80.2</v>
      </c>
      <c r="M98" s="35">
        <f t="shared" si="2"/>
        <v>18322.743142144638</v>
      </c>
    </row>
    <row r="99" spans="1:13" x14ac:dyDescent="0.2">
      <c r="A99" s="37" t="s">
        <v>8</v>
      </c>
      <c r="B99" s="11" t="s">
        <v>167</v>
      </c>
      <c r="C99" s="12" t="s">
        <v>166</v>
      </c>
      <c r="D99" s="11" t="s">
        <v>7</v>
      </c>
      <c r="E99" s="13">
        <v>42773</v>
      </c>
      <c r="F99" s="15" t="s">
        <v>10</v>
      </c>
      <c r="G99" s="14">
        <v>214429</v>
      </c>
      <c r="H99" s="15" t="s">
        <v>96</v>
      </c>
      <c r="I99" s="15" t="s">
        <v>60</v>
      </c>
      <c r="J99" s="15" t="s">
        <v>61</v>
      </c>
      <c r="K99" s="44">
        <v>45748</v>
      </c>
      <c r="L99" s="45">
        <f t="shared" si="3"/>
        <v>99.166666666666671</v>
      </c>
      <c r="M99" s="35">
        <f t="shared" si="2"/>
        <v>25947.710924369745</v>
      </c>
    </row>
    <row r="100" spans="1:13" x14ac:dyDescent="0.2">
      <c r="A100" s="38" t="s">
        <v>8</v>
      </c>
      <c r="B100" s="21" t="s">
        <v>169</v>
      </c>
      <c r="C100" s="17" t="s">
        <v>168</v>
      </c>
      <c r="D100" s="21" t="s">
        <v>7</v>
      </c>
      <c r="E100" s="22">
        <v>42704</v>
      </c>
      <c r="F100" s="21" t="s">
        <v>10</v>
      </c>
      <c r="G100" s="19">
        <v>110324</v>
      </c>
      <c r="H100" s="16" t="s">
        <v>84</v>
      </c>
      <c r="I100" s="16" t="s">
        <v>12</v>
      </c>
      <c r="J100" s="16" t="s">
        <v>13</v>
      </c>
      <c r="K100" s="44">
        <v>45748</v>
      </c>
      <c r="L100" s="45">
        <f t="shared" si="3"/>
        <v>101.46666666666667</v>
      </c>
      <c r="M100" s="35">
        <f t="shared" si="2"/>
        <v>13047.516425755584</v>
      </c>
    </row>
    <row r="101" spans="1:13" x14ac:dyDescent="0.2">
      <c r="A101" s="36" t="s">
        <v>69</v>
      </c>
      <c r="B101" s="15" t="s">
        <v>171</v>
      </c>
      <c r="C101" s="12" t="s">
        <v>170</v>
      </c>
      <c r="D101" s="15" t="s">
        <v>7</v>
      </c>
      <c r="E101" s="20">
        <v>45442</v>
      </c>
      <c r="F101" s="11" t="s">
        <v>10</v>
      </c>
      <c r="G101" s="14">
        <v>6870</v>
      </c>
      <c r="H101" s="15" t="s">
        <v>84</v>
      </c>
      <c r="I101" s="15" t="s">
        <v>40</v>
      </c>
      <c r="J101" s="15" t="s">
        <v>19</v>
      </c>
      <c r="K101" s="44">
        <v>45748</v>
      </c>
      <c r="L101" s="45">
        <f t="shared" si="3"/>
        <v>10.199999999999999</v>
      </c>
      <c r="M101" s="35">
        <f t="shared" si="2"/>
        <v>8082.3529411764712</v>
      </c>
    </row>
    <row r="102" spans="1:13" x14ac:dyDescent="0.2">
      <c r="A102" s="38" t="s">
        <v>8</v>
      </c>
      <c r="B102" s="21" t="s">
        <v>173</v>
      </c>
      <c r="C102" s="17" t="s">
        <v>172</v>
      </c>
      <c r="D102" s="21" t="s">
        <v>7</v>
      </c>
      <c r="E102" s="22">
        <v>43633</v>
      </c>
      <c r="F102" s="21" t="s">
        <v>10</v>
      </c>
      <c r="G102" s="19">
        <v>46091</v>
      </c>
      <c r="H102" s="16" t="s">
        <v>84</v>
      </c>
      <c r="I102" s="16" t="s">
        <v>40</v>
      </c>
      <c r="J102" s="16" t="s">
        <v>19</v>
      </c>
      <c r="K102" s="44">
        <v>45748</v>
      </c>
      <c r="L102" s="45">
        <f t="shared" si="3"/>
        <v>70.5</v>
      </c>
      <c r="M102" s="35">
        <f t="shared" si="2"/>
        <v>7845.2765957446809</v>
      </c>
    </row>
    <row r="103" spans="1:13" x14ac:dyDescent="0.2">
      <c r="A103" s="37" t="s">
        <v>8</v>
      </c>
      <c r="B103" s="11" t="s">
        <v>175</v>
      </c>
      <c r="C103" s="12" t="s">
        <v>174</v>
      </c>
      <c r="D103" s="11" t="s">
        <v>7</v>
      </c>
      <c r="E103" s="13">
        <v>43158</v>
      </c>
      <c r="F103" s="11" t="s">
        <v>10</v>
      </c>
      <c r="G103" s="14">
        <v>44721</v>
      </c>
      <c r="H103" s="15" t="s">
        <v>39</v>
      </c>
      <c r="I103" s="15" t="s">
        <v>18</v>
      </c>
      <c r="J103" s="15" t="s">
        <v>19</v>
      </c>
      <c r="K103" s="44">
        <v>45748</v>
      </c>
      <c r="L103" s="45">
        <f t="shared" si="3"/>
        <v>86.333333333333329</v>
      </c>
      <c r="M103" s="35">
        <f t="shared" si="2"/>
        <v>6216.0463320463323</v>
      </c>
    </row>
    <row r="104" spans="1:13" x14ac:dyDescent="0.2">
      <c r="A104" s="38" t="s">
        <v>8</v>
      </c>
      <c r="B104" s="21" t="s">
        <v>175</v>
      </c>
      <c r="C104" s="17" t="s">
        <v>176</v>
      </c>
      <c r="D104" s="21" t="s">
        <v>7</v>
      </c>
      <c r="E104" s="22">
        <v>43158</v>
      </c>
      <c r="F104" s="21" t="s">
        <v>10</v>
      </c>
      <c r="G104" s="19">
        <v>25021</v>
      </c>
      <c r="H104" s="16" t="s">
        <v>56</v>
      </c>
      <c r="I104" s="16" t="s">
        <v>40</v>
      </c>
      <c r="J104" s="16" t="s">
        <v>19</v>
      </c>
      <c r="K104" s="44">
        <v>45748</v>
      </c>
      <c r="L104" s="45">
        <f t="shared" si="3"/>
        <v>86.333333333333329</v>
      </c>
      <c r="M104" s="35">
        <f t="shared" si="2"/>
        <v>3477.8223938223941</v>
      </c>
    </row>
    <row r="105" spans="1:13" x14ac:dyDescent="0.2">
      <c r="A105" s="37" t="s">
        <v>8</v>
      </c>
      <c r="B105" s="11" t="s">
        <v>173</v>
      </c>
      <c r="C105" s="12" t="s">
        <v>177</v>
      </c>
      <c r="D105" s="11" t="s">
        <v>7</v>
      </c>
      <c r="E105" s="13">
        <v>43633</v>
      </c>
      <c r="F105" s="11" t="s">
        <v>10</v>
      </c>
      <c r="G105" s="14">
        <v>96372</v>
      </c>
      <c r="H105" s="15" t="s">
        <v>84</v>
      </c>
      <c r="I105" s="15" t="s">
        <v>60</v>
      </c>
      <c r="J105" s="15" t="s">
        <v>61</v>
      </c>
      <c r="K105" s="44">
        <v>45748</v>
      </c>
      <c r="L105" s="45">
        <f t="shared" si="3"/>
        <v>70.5</v>
      </c>
      <c r="M105" s="35">
        <f t="shared" si="2"/>
        <v>16403.744680851065</v>
      </c>
    </row>
    <row r="106" spans="1:13" x14ac:dyDescent="0.2">
      <c r="A106" s="38" t="s">
        <v>8</v>
      </c>
      <c r="B106" s="21" t="s">
        <v>175</v>
      </c>
      <c r="C106" s="17" t="s">
        <v>178</v>
      </c>
      <c r="D106" s="21" t="s">
        <v>7</v>
      </c>
      <c r="E106" s="22">
        <v>43158</v>
      </c>
      <c r="F106" s="21" t="s">
        <v>10</v>
      </c>
      <c r="G106" s="19">
        <v>97913</v>
      </c>
      <c r="H106" s="16" t="s">
        <v>84</v>
      </c>
      <c r="I106" s="16" t="s">
        <v>40</v>
      </c>
      <c r="J106" s="16" t="s">
        <v>19</v>
      </c>
      <c r="K106" s="44">
        <v>45748</v>
      </c>
      <c r="L106" s="45">
        <f t="shared" si="3"/>
        <v>86.333333333333329</v>
      </c>
      <c r="M106" s="35">
        <f t="shared" si="2"/>
        <v>13609.528957528959</v>
      </c>
    </row>
    <row r="107" spans="1:13" x14ac:dyDescent="0.2">
      <c r="A107" s="37" t="s">
        <v>8</v>
      </c>
      <c r="B107" s="11" t="s">
        <v>173</v>
      </c>
      <c r="C107" s="12" t="s">
        <v>179</v>
      </c>
      <c r="D107" s="11" t="s">
        <v>7</v>
      </c>
      <c r="E107" s="13">
        <v>43633</v>
      </c>
      <c r="F107" s="15" t="s">
        <v>10</v>
      </c>
      <c r="G107" s="14">
        <v>78233</v>
      </c>
      <c r="H107" s="15" t="s">
        <v>84</v>
      </c>
      <c r="I107" s="15" t="s">
        <v>12</v>
      </c>
      <c r="J107" s="15" t="s">
        <v>13</v>
      </c>
      <c r="K107" s="44">
        <v>45748</v>
      </c>
      <c r="L107" s="45">
        <f t="shared" si="3"/>
        <v>70.5</v>
      </c>
      <c r="M107" s="35">
        <f t="shared" si="2"/>
        <v>13316.255319148937</v>
      </c>
    </row>
    <row r="108" spans="1:13" x14ac:dyDescent="0.2">
      <c r="A108" s="34" t="s">
        <v>8</v>
      </c>
      <c r="B108" s="16" t="s">
        <v>125</v>
      </c>
      <c r="C108" s="17" t="s">
        <v>180</v>
      </c>
      <c r="D108" s="16" t="s">
        <v>7</v>
      </c>
      <c r="E108" s="18">
        <v>43334</v>
      </c>
      <c r="F108" s="21" t="s">
        <v>10</v>
      </c>
      <c r="G108" s="19">
        <v>97538</v>
      </c>
      <c r="H108" s="16" t="s">
        <v>84</v>
      </c>
      <c r="I108" s="16" t="s">
        <v>12</v>
      </c>
      <c r="J108" s="16" t="s">
        <v>13</v>
      </c>
      <c r="K108" s="44">
        <v>45748</v>
      </c>
      <c r="L108" s="45">
        <f t="shared" si="3"/>
        <v>80.466666666666669</v>
      </c>
      <c r="M108" s="35">
        <f t="shared" si="2"/>
        <v>14545.849212924606</v>
      </c>
    </row>
    <row r="109" spans="1:13" x14ac:dyDescent="0.2">
      <c r="A109" s="36" t="s">
        <v>182</v>
      </c>
      <c r="B109" s="15" t="s">
        <v>183</v>
      </c>
      <c r="C109" s="12" t="s">
        <v>181</v>
      </c>
      <c r="D109" s="15" t="s">
        <v>7</v>
      </c>
      <c r="E109" s="20">
        <v>43347</v>
      </c>
      <c r="F109" s="15" t="s">
        <v>10</v>
      </c>
      <c r="G109" s="14">
        <v>92631</v>
      </c>
      <c r="H109" s="15" t="s">
        <v>84</v>
      </c>
      <c r="I109" s="15" t="s">
        <v>40</v>
      </c>
      <c r="J109" s="15" t="s">
        <v>19</v>
      </c>
      <c r="K109" s="44">
        <v>45748</v>
      </c>
      <c r="L109" s="45">
        <f t="shared" si="3"/>
        <v>80.033333333333331</v>
      </c>
      <c r="M109" s="35">
        <f t="shared" si="2"/>
        <v>13888.862973760934</v>
      </c>
    </row>
    <row r="110" spans="1:13" x14ac:dyDescent="0.2">
      <c r="A110" s="38" t="s">
        <v>8</v>
      </c>
      <c r="B110" s="21" t="s">
        <v>185</v>
      </c>
      <c r="C110" s="17" t="s">
        <v>184</v>
      </c>
      <c r="D110" s="21" t="s">
        <v>7</v>
      </c>
      <c r="E110" s="22">
        <v>43497</v>
      </c>
      <c r="F110" s="21" t="s">
        <v>10</v>
      </c>
      <c r="G110" s="19">
        <v>46813</v>
      </c>
      <c r="H110" s="16" t="s">
        <v>84</v>
      </c>
      <c r="I110" s="16" t="s">
        <v>40</v>
      </c>
      <c r="J110" s="16" t="s">
        <v>19</v>
      </c>
      <c r="K110" s="44">
        <v>45748</v>
      </c>
      <c r="L110" s="45">
        <f t="shared" si="3"/>
        <v>75.033333333333331</v>
      </c>
      <c r="M110" s="35">
        <f t="shared" si="2"/>
        <v>7486.7525544202581</v>
      </c>
    </row>
    <row r="111" spans="1:13" x14ac:dyDescent="0.2">
      <c r="A111" s="36" t="s">
        <v>69</v>
      </c>
      <c r="B111" s="15" t="s">
        <v>187</v>
      </c>
      <c r="C111" s="12" t="s">
        <v>186</v>
      </c>
      <c r="D111" s="15" t="s">
        <v>7</v>
      </c>
      <c r="E111" s="20">
        <v>45504</v>
      </c>
      <c r="F111" s="11" t="s">
        <v>10</v>
      </c>
      <c r="G111" s="14">
        <v>1430</v>
      </c>
      <c r="H111" s="15" t="s">
        <v>65</v>
      </c>
      <c r="I111" s="15" t="s">
        <v>28</v>
      </c>
      <c r="J111" s="15" t="s">
        <v>29</v>
      </c>
      <c r="K111" s="44">
        <v>45748</v>
      </c>
      <c r="L111" s="45">
        <f t="shared" si="3"/>
        <v>8.1333333333333329</v>
      </c>
      <c r="M111" s="35">
        <f t="shared" si="2"/>
        <v>2109.8360655737706</v>
      </c>
    </row>
    <row r="112" spans="1:13" x14ac:dyDescent="0.2">
      <c r="A112" s="38" t="s">
        <v>8</v>
      </c>
      <c r="B112" s="21" t="s">
        <v>189</v>
      </c>
      <c r="C112" s="17" t="s">
        <v>188</v>
      </c>
      <c r="D112" s="21" t="s">
        <v>7</v>
      </c>
      <c r="E112" s="22">
        <v>43165</v>
      </c>
      <c r="F112" s="21" t="s">
        <v>10</v>
      </c>
      <c r="G112" s="19">
        <v>95381</v>
      </c>
      <c r="H112" s="16" t="s">
        <v>84</v>
      </c>
      <c r="I112" s="16" t="s">
        <v>40</v>
      </c>
      <c r="J112" s="16" t="s">
        <v>19</v>
      </c>
      <c r="K112" s="44">
        <v>45748</v>
      </c>
      <c r="L112" s="45">
        <f t="shared" si="3"/>
        <v>86.1</v>
      </c>
      <c r="M112" s="35">
        <f t="shared" si="2"/>
        <v>13293.519163763067</v>
      </c>
    </row>
    <row r="113" spans="1:13" x14ac:dyDescent="0.2">
      <c r="A113" s="36" t="s">
        <v>8</v>
      </c>
      <c r="B113" s="15" t="s">
        <v>191</v>
      </c>
      <c r="C113" s="12" t="s">
        <v>190</v>
      </c>
      <c r="D113" s="15" t="s">
        <v>7</v>
      </c>
      <c r="E113" s="20">
        <v>43745</v>
      </c>
      <c r="F113" s="15" t="s">
        <v>10</v>
      </c>
      <c r="G113" s="14">
        <v>31308</v>
      </c>
      <c r="H113" s="15" t="s">
        <v>39</v>
      </c>
      <c r="I113" s="15" t="s">
        <v>18</v>
      </c>
      <c r="J113" s="15" t="s">
        <v>19</v>
      </c>
      <c r="K113" s="44">
        <v>45748</v>
      </c>
      <c r="L113" s="45">
        <f t="shared" si="3"/>
        <v>66.766666666666666</v>
      </c>
      <c r="M113" s="35">
        <f t="shared" si="2"/>
        <v>5626.999500748876</v>
      </c>
    </row>
    <row r="114" spans="1:13" x14ac:dyDescent="0.2">
      <c r="A114" s="34" t="s">
        <v>8</v>
      </c>
      <c r="B114" s="16" t="s">
        <v>193</v>
      </c>
      <c r="C114" s="17" t="s">
        <v>192</v>
      </c>
      <c r="D114" s="16" t="s">
        <v>7</v>
      </c>
      <c r="E114" s="18">
        <v>43851</v>
      </c>
      <c r="F114" s="16" t="s">
        <v>10</v>
      </c>
      <c r="G114" s="19">
        <v>55902</v>
      </c>
      <c r="H114" s="16" t="s">
        <v>84</v>
      </c>
      <c r="I114" s="16" t="s">
        <v>194</v>
      </c>
      <c r="J114" s="16" t="s">
        <v>19</v>
      </c>
      <c r="K114" s="44">
        <v>45748</v>
      </c>
      <c r="L114" s="45">
        <f t="shared" si="3"/>
        <v>63.233333333333334</v>
      </c>
      <c r="M114" s="35">
        <f t="shared" si="2"/>
        <v>10608.70848708487</v>
      </c>
    </row>
    <row r="115" spans="1:13" x14ac:dyDescent="0.2">
      <c r="A115" s="36" t="s">
        <v>8</v>
      </c>
      <c r="B115" s="15" t="s">
        <v>193</v>
      </c>
      <c r="C115" s="12" t="s">
        <v>195</v>
      </c>
      <c r="D115" s="15" t="s">
        <v>7</v>
      </c>
      <c r="E115" s="20">
        <v>43875</v>
      </c>
      <c r="F115" s="15" t="s">
        <v>10</v>
      </c>
      <c r="G115" s="14">
        <v>68147</v>
      </c>
      <c r="H115" s="15" t="s">
        <v>84</v>
      </c>
      <c r="I115" s="15" t="s">
        <v>40</v>
      </c>
      <c r="J115" s="15" t="s">
        <v>19</v>
      </c>
      <c r="K115" s="44">
        <v>45748</v>
      </c>
      <c r="L115" s="45">
        <f t="shared" si="3"/>
        <v>62.43333333333333</v>
      </c>
      <c r="M115" s="35">
        <f t="shared" si="2"/>
        <v>13098.195408435666</v>
      </c>
    </row>
    <row r="116" spans="1:13" x14ac:dyDescent="0.2">
      <c r="A116" s="34" t="s">
        <v>8</v>
      </c>
      <c r="B116" s="16" t="s">
        <v>193</v>
      </c>
      <c r="C116" s="17" t="s">
        <v>196</v>
      </c>
      <c r="D116" s="16" t="s">
        <v>7</v>
      </c>
      <c r="E116" s="18">
        <v>43875</v>
      </c>
      <c r="F116" s="21" t="s">
        <v>10</v>
      </c>
      <c r="G116" s="19">
        <v>89974</v>
      </c>
      <c r="H116" s="16" t="s">
        <v>84</v>
      </c>
      <c r="I116" s="16" t="s">
        <v>12</v>
      </c>
      <c r="J116" s="16" t="s">
        <v>13</v>
      </c>
      <c r="K116" s="44">
        <v>45748</v>
      </c>
      <c r="L116" s="45">
        <f t="shared" si="3"/>
        <v>62.43333333333333</v>
      </c>
      <c r="M116" s="35">
        <f t="shared" si="2"/>
        <v>17293.454351308064</v>
      </c>
    </row>
    <row r="117" spans="1:13" x14ac:dyDescent="0.2">
      <c r="A117" s="36" t="s">
        <v>69</v>
      </c>
      <c r="B117" s="15" t="s">
        <v>193</v>
      </c>
      <c r="C117" s="12" t="s">
        <v>197</v>
      </c>
      <c r="D117" s="15" t="s">
        <v>7</v>
      </c>
      <c r="E117" s="20">
        <v>43875</v>
      </c>
      <c r="F117" s="11" t="s">
        <v>10</v>
      </c>
      <c r="G117" s="14">
        <v>62350</v>
      </c>
      <c r="H117" s="15" t="s">
        <v>84</v>
      </c>
      <c r="I117" s="15" t="s">
        <v>40</v>
      </c>
      <c r="J117" s="15" t="s">
        <v>19</v>
      </c>
      <c r="K117" s="44">
        <v>45748</v>
      </c>
      <c r="L117" s="45">
        <f t="shared" si="3"/>
        <v>62.43333333333333</v>
      </c>
      <c r="M117" s="35">
        <f t="shared" si="2"/>
        <v>11983.982915109451</v>
      </c>
    </row>
    <row r="118" spans="1:13" x14ac:dyDescent="0.2">
      <c r="A118" s="34" t="s">
        <v>8</v>
      </c>
      <c r="B118" s="16" t="s">
        <v>193</v>
      </c>
      <c r="C118" s="17" t="s">
        <v>198</v>
      </c>
      <c r="D118" s="16" t="s">
        <v>7</v>
      </c>
      <c r="E118" s="18">
        <v>43875</v>
      </c>
      <c r="F118" s="21" t="s">
        <v>10</v>
      </c>
      <c r="G118" s="19">
        <v>48507</v>
      </c>
      <c r="H118" s="16" t="s">
        <v>84</v>
      </c>
      <c r="I118" s="16" t="s">
        <v>12</v>
      </c>
      <c r="J118" s="16" t="s">
        <v>13</v>
      </c>
      <c r="K118" s="44">
        <v>45748</v>
      </c>
      <c r="L118" s="45">
        <f t="shared" si="3"/>
        <v>62.43333333333333</v>
      </c>
      <c r="M118" s="35">
        <f t="shared" si="2"/>
        <v>9323.28884143086</v>
      </c>
    </row>
    <row r="119" spans="1:13" x14ac:dyDescent="0.2">
      <c r="A119" s="36" t="s">
        <v>8</v>
      </c>
      <c r="B119" s="15" t="s">
        <v>193</v>
      </c>
      <c r="C119" s="12" t="s">
        <v>199</v>
      </c>
      <c r="D119" s="15" t="s">
        <v>7</v>
      </c>
      <c r="E119" s="20">
        <v>43875</v>
      </c>
      <c r="F119" s="11" t="s">
        <v>10</v>
      </c>
      <c r="G119" s="14">
        <v>110678</v>
      </c>
      <c r="H119" s="15" t="s">
        <v>84</v>
      </c>
      <c r="I119" s="15" t="s">
        <v>126</v>
      </c>
      <c r="J119" s="15" t="s">
        <v>127</v>
      </c>
      <c r="K119" s="44">
        <v>45748</v>
      </c>
      <c r="L119" s="45">
        <f t="shared" si="3"/>
        <v>62.43333333333333</v>
      </c>
      <c r="M119" s="35">
        <f t="shared" si="2"/>
        <v>21272.86705819541</v>
      </c>
    </row>
    <row r="120" spans="1:13" x14ac:dyDescent="0.2">
      <c r="A120" s="34" t="s">
        <v>8</v>
      </c>
      <c r="B120" s="16" t="s">
        <v>193</v>
      </c>
      <c r="C120" s="17" t="s">
        <v>200</v>
      </c>
      <c r="D120" s="16" t="s">
        <v>7</v>
      </c>
      <c r="E120" s="18">
        <v>43875</v>
      </c>
      <c r="F120" s="21" t="s">
        <v>10</v>
      </c>
      <c r="G120" s="19">
        <v>64993</v>
      </c>
      <c r="H120" s="16" t="s">
        <v>84</v>
      </c>
      <c r="I120" s="16" t="s">
        <v>40</v>
      </c>
      <c r="J120" s="16" t="s">
        <v>19</v>
      </c>
      <c r="K120" s="44">
        <v>45748</v>
      </c>
      <c r="L120" s="45">
        <f t="shared" si="3"/>
        <v>62.43333333333333</v>
      </c>
      <c r="M120" s="35">
        <f t="shared" si="2"/>
        <v>12491.980779498132</v>
      </c>
    </row>
    <row r="121" spans="1:13" x14ac:dyDescent="0.2">
      <c r="A121" s="36" t="s">
        <v>8</v>
      </c>
      <c r="B121" s="15" t="s">
        <v>202</v>
      </c>
      <c r="C121" s="12" t="s">
        <v>201</v>
      </c>
      <c r="D121" s="15" t="s">
        <v>7</v>
      </c>
      <c r="E121" s="20">
        <v>43966</v>
      </c>
      <c r="F121" s="11" t="s">
        <v>10</v>
      </c>
      <c r="G121" s="14">
        <v>64802</v>
      </c>
      <c r="H121" s="15" t="s">
        <v>84</v>
      </c>
      <c r="I121" s="15" t="s">
        <v>12</v>
      </c>
      <c r="J121" s="15" t="s">
        <v>13</v>
      </c>
      <c r="K121" s="44">
        <v>45748</v>
      </c>
      <c r="L121" s="45">
        <f t="shared" si="3"/>
        <v>59.4</v>
      </c>
      <c r="M121" s="35">
        <f t="shared" si="2"/>
        <v>13091.313131313131</v>
      </c>
    </row>
    <row r="122" spans="1:13" x14ac:dyDescent="0.2">
      <c r="A122" s="34" t="s">
        <v>8</v>
      </c>
      <c r="B122" s="16" t="s">
        <v>204</v>
      </c>
      <c r="C122" s="17" t="s">
        <v>203</v>
      </c>
      <c r="D122" s="16" t="s">
        <v>7</v>
      </c>
      <c r="E122" s="18">
        <v>43935</v>
      </c>
      <c r="F122" s="21" t="s">
        <v>10</v>
      </c>
      <c r="G122" s="19">
        <v>76102</v>
      </c>
      <c r="H122" s="16" t="s">
        <v>84</v>
      </c>
      <c r="I122" s="16" t="s">
        <v>126</v>
      </c>
      <c r="J122" s="16" t="s">
        <v>127</v>
      </c>
      <c r="K122" s="44">
        <v>45748</v>
      </c>
      <c r="L122" s="45">
        <f t="shared" si="3"/>
        <v>60.43333333333333</v>
      </c>
      <c r="M122" s="35">
        <f t="shared" si="2"/>
        <v>15111.26309983453</v>
      </c>
    </row>
    <row r="123" spans="1:13" x14ac:dyDescent="0.2">
      <c r="A123" s="36" t="s">
        <v>8</v>
      </c>
      <c r="B123" s="15" t="s">
        <v>206</v>
      </c>
      <c r="C123" s="12" t="s">
        <v>205</v>
      </c>
      <c r="D123" s="15" t="s">
        <v>7</v>
      </c>
      <c r="E123" s="20">
        <v>43966</v>
      </c>
      <c r="F123" s="11" t="s">
        <v>10</v>
      </c>
      <c r="G123" s="14">
        <v>57087</v>
      </c>
      <c r="H123" s="15" t="s">
        <v>65</v>
      </c>
      <c r="I123" s="15" t="s">
        <v>40</v>
      </c>
      <c r="J123" s="15" t="s">
        <v>19</v>
      </c>
      <c r="K123" s="44">
        <v>45748</v>
      </c>
      <c r="L123" s="45">
        <f t="shared" si="3"/>
        <v>59.4</v>
      </c>
      <c r="M123" s="35">
        <f t="shared" si="2"/>
        <v>11532.727272727272</v>
      </c>
    </row>
    <row r="124" spans="1:13" x14ac:dyDescent="0.2">
      <c r="A124" s="34" t="s">
        <v>8</v>
      </c>
      <c r="B124" s="16" t="s">
        <v>208</v>
      </c>
      <c r="C124" s="17" t="s">
        <v>207</v>
      </c>
      <c r="D124" s="16" t="s">
        <v>7</v>
      </c>
      <c r="E124" s="18">
        <v>44029</v>
      </c>
      <c r="F124" s="16" t="s">
        <v>10</v>
      </c>
      <c r="G124" s="19">
        <v>56228</v>
      </c>
      <c r="H124" s="16" t="s">
        <v>39</v>
      </c>
      <c r="I124" s="16" t="s">
        <v>40</v>
      </c>
      <c r="J124" s="16" t="s">
        <v>19</v>
      </c>
      <c r="K124" s="44">
        <v>45748</v>
      </c>
      <c r="L124" s="45">
        <f t="shared" si="3"/>
        <v>57.3</v>
      </c>
      <c r="M124" s="35">
        <f t="shared" si="2"/>
        <v>11775.497382198953</v>
      </c>
    </row>
    <row r="125" spans="1:13" x14ac:dyDescent="0.2">
      <c r="A125" s="36" t="s">
        <v>69</v>
      </c>
      <c r="B125" s="15" t="s">
        <v>210</v>
      </c>
      <c r="C125" s="12" t="s">
        <v>209</v>
      </c>
      <c r="D125" s="11" t="s">
        <v>7</v>
      </c>
      <c r="E125" s="20">
        <v>44099</v>
      </c>
      <c r="F125" s="11" t="s">
        <v>10</v>
      </c>
      <c r="G125" s="14">
        <v>69003</v>
      </c>
      <c r="H125" s="15" t="s">
        <v>84</v>
      </c>
      <c r="I125" s="15" t="s">
        <v>40</v>
      </c>
      <c r="J125" s="15" t="s">
        <v>19</v>
      </c>
      <c r="K125" s="44">
        <v>45748</v>
      </c>
      <c r="L125" s="45">
        <f t="shared" si="3"/>
        <v>54.966666666666669</v>
      </c>
      <c r="M125" s="35">
        <f t="shared" si="2"/>
        <v>15064.329896907217</v>
      </c>
    </row>
    <row r="126" spans="1:13" x14ac:dyDescent="0.2">
      <c r="A126" s="34" t="s">
        <v>8</v>
      </c>
      <c r="B126" s="16" t="s">
        <v>210</v>
      </c>
      <c r="C126" s="17" t="s">
        <v>211</v>
      </c>
      <c r="D126" s="21" t="s">
        <v>7</v>
      </c>
      <c r="E126" s="18">
        <v>44098</v>
      </c>
      <c r="F126" s="21" t="s">
        <v>10</v>
      </c>
      <c r="G126" s="19">
        <v>59264</v>
      </c>
      <c r="H126" s="16" t="s">
        <v>84</v>
      </c>
      <c r="I126" s="16" t="s">
        <v>60</v>
      </c>
      <c r="J126" s="16" t="s">
        <v>61</v>
      </c>
      <c r="K126" s="44">
        <v>45748</v>
      </c>
      <c r="L126" s="45">
        <f t="shared" si="3"/>
        <v>55</v>
      </c>
      <c r="M126" s="35">
        <f t="shared" si="2"/>
        <v>12930.327272727274</v>
      </c>
    </row>
    <row r="127" spans="1:13" x14ac:dyDescent="0.2">
      <c r="A127" s="36" t="s">
        <v>8</v>
      </c>
      <c r="B127" s="15" t="s">
        <v>210</v>
      </c>
      <c r="C127" s="12" t="s">
        <v>212</v>
      </c>
      <c r="D127" s="11" t="s">
        <v>7</v>
      </c>
      <c r="E127" s="20">
        <v>44098</v>
      </c>
      <c r="F127" s="11" t="s">
        <v>10</v>
      </c>
      <c r="G127" s="14">
        <v>46507</v>
      </c>
      <c r="H127" s="15" t="s">
        <v>84</v>
      </c>
      <c r="I127" s="15" t="s">
        <v>40</v>
      </c>
      <c r="J127" s="15" t="s">
        <v>19</v>
      </c>
      <c r="K127" s="44">
        <v>45748</v>
      </c>
      <c r="L127" s="45">
        <f t="shared" si="3"/>
        <v>55</v>
      </c>
      <c r="M127" s="35">
        <f t="shared" si="2"/>
        <v>10146.981818181819</v>
      </c>
    </row>
    <row r="128" spans="1:13" x14ac:dyDescent="0.2">
      <c r="A128" s="34" t="s">
        <v>8</v>
      </c>
      <c r="B128" s="16" t="s">
        <v>210</v>
      </c>
      <c r="C128" s="17" t="s">
        <v>213</v>
      </c>
      <c r="D128" s="21" t="s">
        <v>7</v>
      </c>
      <c r="E128" s="18">
        <v>44098</v>
      </c>
      <c r="F128" s="21" t="s">
        <v>10</v>
      </c>
      <c r="G128" s="19">
        <v>45718</v>
      </c>
      <c r="H128" s="16" t="s">
        <v>84</v>
      </c>
      <c r="I128" s="16" t="s">
        <v>12</v>
      </c>
      <c r="J128" s="16" t="s">
        <v>13</v>
      </c>
      <c r="K128" s="44">
        <v>45748</v>
      </c>
      <c r="L128" s="45">
        <f t="shared" si="3"/>
        <v>55</v>
      </c>
      <c r="M128" s="35">
        <f t="shared" si="2"/>
        <v>9974.8363636363647</v>
      </c>
    </row>
    <row r="129" spans="1:13" x14ac:dyDescent="0.2">
      <c r="A129" s="36" t="s">
        <v>8</v>
      </c>
      <c r="B129" s="15" t="s">
        <v>210</v>
      </c>
      <c r="C129" s="12" t="s">
        <v>214</v>
      </c>
      <c r="D129" s="11" t="s">
        <v>7</v>
      </c>
      <c r="E129" s="20">
        <v>44104</v>
      </c>
      <c r="F129" s="11" t="s">
        <v>10</v>
      </c>
      <c r="G129" s="14">
        <v>36153</v>
      </c>
      <c r="H129" s="15" t="s">
        <v>84</v>
      </c>
      <c r="I129" s="15" t="s">
        <v>40</v>
      </c>
      <c r="J129" s="15" t="s">
        <v>19</v>
      </c>
      <c r="K129" s="44">
        <v>45748</v>
      </c>
      <c r="L129" s="45">
        <f t="shared" si="3"/>
        <v>54.8</v>
      </c>
      <c r="M129" s="35">
        <f t="shared" si="2"/>
        <v>7916.715328467154</v>
      </c>
    </row>
    <row r="130" spans="1:13" x14ac:dyDescent="0.2">
      <c r="A130" s="34" t="s">
        <v>8</v>
      </c>
      <c r="B130" s="16" t="s">
        <v>216</v>
      </c>
      <c r="C130" s="17" t="s">
        <v>215</v>
      </c>
      <c r="D130" s="21" t="s">
        <v>7</v>
      </c>
      <c r="E130" s="18">
        <v>44125</v>
      </c>
      <c r="F130" s="21" t="s">
        <v>10</v>
      </c>
      <c r="G130" s="19">
        <v>45252</v>
      </c>
      <c r="H130" s="16" t="s">
        <v>84</v>
      </c>
      <c r="I130" s="16" t="s">
        <v>40</v>
      </c>
      <c r="J130" s="16" t="s">
        <v>19</v>
      </c>
      <c r="K130" s="44">
        <v>45748</v>
      </c>
      <c r="L130" s="45">
        <f t="shared" si="3"/>
        <v>54.1</v>
      </c>
      <c r="M130" s="35">
        <f t="shared" si="2"/>
        <v>10037.412199630313</v>
      </c>
    </row>
    <row r="131" spans="1:13" x14ac:dyDescent="0.2">
      <c r="A131" s="36" t="s">
        <v>8</v>
      </c>
      <c r="B131" s="15" t="s">
        <v>210</v>
      </c>
      <c r="C131" s="12" t="s">
        <v>217</v>
      </c>
      <c r="D131" s="11" t="s">
        <v>7</v>
      </c>
      <c r="E131" s="20">
        <v>44104</v>
      </c>
      <c r="F131" s="11" t="s">
        <v>10</v>
      </c>
      <c r="G131" s="14">
        <v>62991</v>
      </c>
      <c r="H131" s="15" t="s">
        <v>84</v>
      </c>
      <c r="I131" s="15" t="s">
        <v>60</v>
      </c>
      <c r="J131" s="15" t="s">
        <v>61</v>
      </c>
      <c r="K131" s="44">
        <v>45748</v>
      </c>
      <c r="L131" s="45">
        <f t="shared" si="3"/>
        <v>54.8</v>
      </c>
      <c r="M131" s="35">
        <f t="shared" si="2"/>
        <v>13793.649635036498</v>
      </c>
    </row>
    <row r="132" spans="1:13" x14ac:dyDescent="0.2">
      <c r="A132" s="34" t="s">
        <v>8</v>
      </c>
      <c r="B132" s="16" t="s">
        <v>216</v>
      </c>
      <c r="C132" s="17" t="s">
        <v>218</v>
      </c>
      <c r="D132" s="21" t="s">
        <v>7</v>
      </c>
      <c r="E132" s="18">
        <v>44125</v>
      </c>
      <c r="F132" s="21" t="s">
        <v>10</v>
      </c>
      <c r="G132" s="19">
        <v>38352</v>
      </c>
      <c r="H132" s="16" t="s">
        <v>84</v>
      </c>
      <c r="I132" s="16" t="s">
        <v>60</v>
      </c>
      <c r="J132" s="16" t="s">
        <v>61</v>
      </c>
      <c r="K132" s="44">
        <v>45748</v>
      </c>
      <c r="L132" s="45">
        <f t="shared" si="3"/>
        <v>54.1</v>
      </c>
      <c r="M132" s="35">
        <f t="shared" si="2"/>
        <v>8506.9131238447317</v>
      </c>
    </row>
    <row r="133" spans="1:13" x14ac:dyDescent="0.2">
      <c r="A133" s="36" t="s">
        <v>8</v>
      </c>
      <c r="B133" s="15" t="s">
        <v>220</v>
      </c>
      <c r="C133" s="12" t="s">
        <v>219</v>
      </c>
      <c r="D133" s="11" t="s">
        <v>7</v>
      </c>
      <c r="E133" s="20">
        <v>44124</v>
      </c>
      <c r="F133" s="15" t="s">
        <v>10</v>
      </c>
      <c r="G133" s="14">
        <v>36473</v>
      </c>
      <c r="H133" s="15" t="s">
        <v>17</v>
      </c>
      <c r="I133" s="15" t="s">
        <v>18</v>
      </c>
      <c r="J133" s="15" t="s">
        <v>19</v>
      </c>
      <c r="K133" s="44">
        <v>45748</v>
      </c>
      <c r="L133" s="45">
        <f t="shared" si="3"/>
        <v>54.133333333333333</v>
      </c>
      <c r="M133" s="35">
        <f t="shared" si="2"/>
        <v>8085.1477832512319</v>
      </c>
    </row>
    <row r="134" spans="1:13" x14ac:dyDescent="0.2">
      <c r="A134" s="34" t="s">
        <v>182</v>
      </c>
      <c r="B134" s="16" t="s">
        <v>183</v>
      </c>
      <c r="C134" s="17" t="s">
        <v>221</v>
      </c>
      <c r="D134" s="16" t="s">
        <v>7</v>
      </c>
      <c r="E134" s="18">
        <v>44098</v>
      </c>
      <c r="F134" s="21" t="s">
        <v>10</v>
      </c>
      <c r="G134" s="19">
        <v>45128</v>
      </c>
      <c r="H134" s="16" t="s">
        <v>84</v>
      </c>
      <c r="I134" s="16" t="s">
        <v>40</v>
      </c>
      <c r="J134" s="16" t="s">
        <v>19</v>
      </c>
      <c r="K134" s="44">
        <v>45748</v>
      </c>
      <c r="L134" s="45">
        <f t="shared" si="3"/>
        <v>55</v>
      </c>
      <c r="M134" s="35">
        <f t="shared" si="2"/>
        <v>9846.1090909090908</v>
      </c>
    </row>
    <row r="135" spans="1:13" x14ac:dyDescent="0.2">
      <c r="A135" s="36" t="s">
        <v>8</v>
      </c>
      <c r="B135" s="15" t="s">
        <v>223</v>
      </c>
      <c r="C135" s="12" t="s">
        <v>222</v>
      </c>
      <c r="D135" s="15" t="s">
        <v>7</v>
      </c>
      <c r="E135" s="20">
        <v>44124</v>
      </c>
      <c r="F135" s="15" t="s">
        <v>10</v>
      </c>
      <c r="G135" s="14">
        <v>61451</v>
      </c>
      <c r="H135" s="15" t="s">
        <v>84</v>
      </c>
      <c r="I135" s="15" t="s">
        <v>126</v>
      </c>
      <c r="J135" s="15" t="s">
        <v>127</v>
      </c>
      <c r="K135" s="44">
        <v>45748</v>
      </c>
      <c r="L135" s="45">
        <f t="shared" si="3"/>
        <v>54.133333333333333</v>
      </c>
      <c r="M135" s="35">
        <f t="shared" si="2"/>
        <v>13622.142857142857</v>
      </c>
    </row>
    <row r="136" spans="1:13" x14ac:dyDescent="0.2">
      <c r="A136" s="34" t="s">
        <v>8</v>
      </c>
      <c r="B136" s="16" t="s">
        <v>225</v>
      </c>
      <c r="C136" s="17" t="s">
        <v>224</v>
      </c>
      <c r="D136" s="16" t="s">
        <v>7</v>
      </c>
      <c r="E136" s="18">
        <v>44161</v>
      </c>
      <c r="F136" s="21" t="s">
        <v>10</v>
      </c>
      <c r="G136" s="19">
        <v>56433</v>
      </c>
      <c r="H136" s="16" t="s">
        <v>84</v>
      </c>
      <c r="I136" s="16" t="s">
        <v>40</v>
      </c>
      <c r="J136" s="16" t="s">
        <v>19</v>
      </c>
      <c r="K136" s="44">
        <v>45748</v>
      </c>
      <c r="L136" s="45">
        <f t="shared" si="3"/>
        <v>52.9</v>
      </c>
      <c r="M136" s="35">
        <f t="shared" si="2"/>
        <v>12801.436672967864</v>
      </c>
    </row>
    <row r="137" spans="1:13" x14ac:dyDescent="0.2">
      <c r="A137" s="36" t="s">
        <v>8</v>
      </c>
      <c r="B137" s="15" t="s">
        <v>227</v>
      </c>
      <c r="C137" s="12" t="s">
        <v>226</v>
      </c>
      <c r="D137" s="15" t="s">
        <v>7</v>
      </c>
      <c r="E137" s="20">
        <v>44161</v>
      </c>
      <c r="F137" s="11" t="s">
        <v>10</v>
      </c>
      <c r="G137" s="14">
        <v>55589</v>
      </c>
      <c r="H137" s="15" t="s">
        <v>84</v>
      </c>
      <c r="I137" s="15" t="s">
        <v>40</v>
      </c>
      <c r="J137" s="15" t="s">
        <v>19</v>
      </c>
      <c r="K137" s="44">
        <v>45748</v>
      </c>
      <c r="L137" s="45">
        <f t="shared" si="3"/>
        <v>52.9</v>
      </c>
      <c r="M137" s="35">
        <f t="shared" si="2"/>
        <v>12609.981096408317</v>
      </c>
    </row>
    <row r="138" spans="1:13" x14ac:dyDescent="0.2">
      <c r="A138" s="34" t="s">
        <v>69</v>
      </c>
      <c r="B138" s="16" t="s">
        <v>227</v>
      </c>
      <c r="C138" s="17" t="s">
        <v>228</v>
      </c>
      <c r="D138" s="16" t="s">
        <v>7</v>
      </c>
      <c r="E138" s="18">
        <v>44161</v>
      </c>
      <c r="F138" s="21" t="s">
        <v>10</v>
      </c>
      <c r="G138" s="19">
        <v>69404</v>
      </c>
      <c r="H138" s="16" t="s">
        <v>84</v>
      </c>
      <c r="I138" s="16" t="s">
        <v>40</v>
      </c>
      <c r="J138" s="16" t="s">
        <v>19</v>
      </c>
      <c r="K138" s="44">
        <v>45748</v>
      </c>
      <c r="L138" s="45">
        <f t="shared" si="3"/>
        <v>52.9</v>
      </c>
      <c r="M138" s="35">
        <f t="shared" si="2"/>
        <v>15743.81852551985</v>
      </c>
    </row>
    <row r="139" spans="1:13" x14ac:dyDescent="0.2">
      <c r="A139" s="36" t="s">
        <v>8</v>
      </c>
      <c r="B139" s="15" t="s">
        <v>216</v>
      </c>
      <c r="C139" s="12" t="s">
        <v>229</v>
      </c>
      <c r="D139" s="11" t="s">
        <v>7</v>
      </c>
      <c r="E139" s="20">
        <v>44165</v>
      </c>
      <c r="F139" s="11" t="s">
        <v>10</v>
      </c>
      <c r="G139" s="14">
        <v>58154</v>
      </c>
      <c r="H139" s="15" t="s">
        <v>84</v>
      </c>
      <c r="I139" s="15" t="s">
        <v>40</v>
      </c>
      <c r="J139" s="15" t="s">
        <v>19</v>
      </c>
      <c r="K139" s="44">
        <v>45748</v>
      </c>
      <c r="L139" s="45">
        <f t="shared" si="3"/>
        <v>52.766666666666666</v>
      </c>
      <c r="M139" s="35">
        <f t="shared" si="2"/>
        <v>13225.167403663929</v>
      </c>
    </row>
    <row r="140" spans="1:13" x14ac:dyDescent="0.2">
      <c r="A140" s="34" t="s">
        <v>8</v>
      </c>
      <c r="B140" s="16" t="s">
        <v>216</v>
      </c>
      <c r="C140" s="17" t="s">
        <v>230</v>
      </c>
      <c r="D140" s="21" t="s">
        <v>7</v>
      </c>
      <c r="E140" s="18">
        <v>44165</v>
      </c>
      <c r="F140" s="21" t="s">
        <v>10</v>
      </c>
      <c r="G140" s="19">
        <v>85614</v>
      </c>
      <c r="H140" s="16" t="s">
        <v>84</v>
      </c>
      <c r="I140" s="16" t="s">
        <v>60</v>
      </c>
      <c r="J140" s="16" t="s">
        <v>61</v>
      </c>
      <c r="K140" s="44">
        <v>45748</v>
      </c>
      <c r="L140" s="45">
        <f t="shared" si="3"/>
        <v>52.766666666666666</v>
      </c>
      <c r="M140" s="35">
        <f t="shared" ref="M140:M203" si="4">G140/(L140/12)</f>
        <v>19470.018951358183</v>
      </c>
    </row>
    <row r="141" spans="1:13" x14ac:dyDescent="0.2">
      <c r="A141" s="36" t="s">
        <v>8</v>
      </c>
      <c r="B141" s="15" t="s">
        <v>216</v>
      </c>
      <c r="C141" s="12" t="s">
        <v>231</v>
      </c>
      <c r="D141" s="11" t="s">
        <v>7</v>
      </c>
      <c r="E141" s="20">
        <v>44165</v>
      </c>
      <c r="F141" s="11" t="s">
        <v>232</v>
      </c>
      <c r="G141" s="14">
        <v>50477</v>
      </c>
      <c r="H141" s="15" t="s">
        <v>84</v>
      </c>
      <c r="I141" s="15" t="s">
        <v>60</v>
      </c>
      <c r="J141" s="15" t="s">
        <v>61</v>
      </c>
      <c r="K141" s="44">
        <v>45748</v>
      </c>
      <c r="L141" s="45">
        <f t="shared" ref="L141:L204" si="5">(K141-E141)/30</f>
        <v>52.766666666666666</v>
      </c>
      <c r="M141" s="35">
        <f t="shared" si="4"/>
        <v>11479.292482627921</v>
      </c>
    </row>
    <row r="142" spans="1:13" x14ac:dyDescent="0.2">
      <c r="A142" s="34" t="s">
        <v>8</v>
      </c>
      <c r="B142" s="16" t="s">
        <v>216</v>
      </c>
      <c r="C142" s="17" t="s">
        <v>233</v>
      </c>
      <c r="D142" s="21" t="s">
        <v>7</v>
      </c>
      <c r="E142" s="18">
        <v>44165</v>
      </c>
      <c r="F142" s="21" t="s">
        <v>10</v>
      </c>
      <c r="G142" s="19">
        <v>55218</v>
      </c>
      <c r="H142" s="16" t="s">
        <v>84</v>
      </c>
      <c r="I142" s="16" t="s">
        <v>60</v>
      </c>
      <c r="J142" s="16" t="s">
        <v>61</v>
      </c>
      <c r="K142" s="44">
        <v>45748</v>
      </c>
      <c r="L142" s="45">
        <f t="shared" si="5"/>
        <v>52.766666666666666</v>
      </c>
      <c r="M142" s="35">
        <f t="shared" si="4"/>
        <v>12557.473152242577</v>
      </c>
    </row>
    <row r="143" spans="1:13" x14ac:dyDescent="0.2">
      <c r="A143" s="36" t="s">
        <v>8</v>
      </c>
      <c r="B143" s="15" t="s">
        <v>235</v>
      </c>
      <c r="C143" s="12" t="s">
        <v>234</v>
      </c>
      <c r="D143" s="11" t="s">
        <v>7</v>
      </c>
      <c r="E143" s="20">
        <v>44218</v>
      </c>
      <c r="F143" s="11" t="s">
        <v>10</v>
      </c>
      <c r="G143" s="14">
        <v>74267</v>
      </c>
      <c r="H143" s="15" t="s">
        <v>84</v>
      </c>
      <c r="I143" s="15" t="s">
        <v>12</v>
      </c>
      <c r="J143" s="15" t="s">
        <v>13</v>
      </c>
      <c r="K143" s="44">
        <v>45748</v>
      </c>
      <c r="L143" s="45">
        <f t="shared" si="5"/>
        <v>51</v>
      </c>
      <c r="M143" s="35">
        <f t="shared" si="4"/>
        <v>17474.588235294119</v>
      </c>
    </row>
    <row r="144" spans="1:13" x14ac:dyDescent="0.2">
      <c r="A144" s="34" t="s">
        <v>8</v>
      </c>
      <c r="B144" s="16" t="s">
        <v>235</v>
      </c>
      <c r="C144" s="17" t="s">
        <v>236</v>
      </c>
      <c r="D144" s="21" t="s">
        <v>7</v>
      </c>
      <c r="E144" s="18">
        <v>44218</v>
      </c>
      <c r="F144" s="21" t="s">
        <v>10</v>
      </c>
      <c r="G144" s="19">
        <v>71389</v>
      </c>
      <c r="H144" s="16" t="s">
        <v>84</v>
      </c>
      <c r="I144" s="16" t="s">
        <v>60</v>
      </c>
      <c r="J144" s="16" t="s">
        <v>61</v>
      </c>
      <c r="K144" s="44">
        <v>45748</v>
      </c>
      <c r="L144" s="45">
        <f t="shared" si="5"/>
        <v>51</v>
      </c>
      <c r="M144" s="35">
        <f t="shared" si="4"/>
        <v>16797.411764705881</v>
      </c>
    </row>
    <row r="145" spans="1:13" x14ac:dyDescent="0.2">
      <c r="A145" s="36" t="s">
        <v>8</v>
      </c>
      <c r="B145" s="15" t="s">
        <v>238</v>
      </c>
      <c r="C145" s="12" t="s">
        <v>237</v>
      </c>
      <c r="D145" s="15" t="s">
        <v>7</v>
      </c>
      <c r="E145" s="20">
        <v>44334</v>
      </c>
      <c r="F145" s="15" t="s">
        <v>10</v>
      </c>
      <c r="G145" s="14">
        <v>78245</v>
      </c>
      <c r="H145" s="15" t="s">
        <v>65</v>
      </c>
      <c r="I145" s="15" t="s">
        <v>18</v>
      </c>
      <c r="J145" s="15" t="s">
        <v>19</v>
      </c>
      <c r="K145" s="44">
        <v>45748</v>
      </c>
      <c r="L145" s="45">
        <f t="shared" si="5"/>
        <v>47.133333333333333</v>
      </c>
      <c r="M145" s="35">
        <f t="shared" si="4"/>
        <v>19920.933521923624</v>
      </c>
    </row>
    <row r="146" spans="1:13" x14ac:dyDescent="0.2">
      <c r="A146" s="34" t="s">
        <v>8</v>
      </c>
      <c r="B146" s="16" t="s">
        <v>238</v>
      </c>
      <c r="C146" s="17" t="s">
        <v>239</v>
      </c>
      <c r="D146" s="16" t="s">
        <v>7</v>
      </c>
      <c r="E146" s="18">
        <v>44363</v>
      </c>
      <c r="F146" s="16" t="s">
        <v>10</v>
      </c>
      <c r="G146" s="19">
        <v>36323</v>
      </c>
      <c r="H146" s="16" t="s">
        <v>84</v>
      </c>
      <c r="I146" s="16" t="s">
        <v>40</v>
      </c>
      <c r="J146" s="16" t="s">
        <v>19</v>
      </c>
      <c r="K146" s="44">
        <v>45748</v>
      </c>
      <c r="L146" s="45">
        <f t="shared" si="5"/>
        <v>46.166666666666664</v>
      </c>
      <c r="M146" s="35">
        <f t="shared" si="4"/>
        <v>9441.3574007220232</v>
      </c>
    </row>
    <row r="147" spans="1:13" x14ac:dyDescent="0.2">
      <c r="A147" s="36" t="s">
        <v>69</v>
      </c>
      <c r="B147" s="15" t="s">
        <v>216</v>
      </c>
      <c r="C147" s="12" t="s">
        <v>240</v>
      </c>
      <c r="D147" s="11" t="s">
        <v>7</v>
      </c>
      <c r="E147" s="20">
        <v>44246</v>
      </c>
      <c r="F147" s="15" t="s">
        <v>10</v>
      </c>
      <c r="G147" s="14">
        <v>38494</v>
      </c>
      <c r="H147" s="15" t="s">
        <v>84</v>
      </c>
      <c r="I147" s="15" t="s">
        <v>12</v>
      </c>
      <c r="J147" s="15" t="s">
        <v>13</v>
      </c>
      <c r="K147" s="44">
        <v>45748</v>
      </c>
      <c r="L147" s="45">
        <f t="shared" si="5"/>
        <v>50.06666666666667</v>
      </c>
      <c r="M147" s="35">
        <f t="shared" si="4"/>
        <v>9226.2583222370158</v>
      </c>
    </row>
    <row r="148" spans="1:13" x14ac:dyDescent="0.2">
      <c r="A148" s="34" t="s">
        <v>8</v>
      </c>
      <c r="B148" s="16" t="s">
        <v>235</v>
      </c>
      <c r="C148" s="17" t="s">
        <v>241</v>
      </c>
      <c r="D148" s="21" t="s">
        <v>7</v>
      </c>
      <c r="E148" s="18">
        <v>44256</v>
      </c>
      <c r="F148" s="16" t="s">
        <v>10</v>
      </c>
      <c r="G148" s="19">
        <v>37137</v>
      </c>
      <c r="H148" s="16" t="s">
        <v>84</v>
      </c>
      <c r="I148" s="16" t="s">
        <v>40</v>
      </c>
      <c r="J148" s="16" t="s">
        <v>19</v>
      </c>
      <c r="K148" s="44">
        <v>45748</v>
      </c>
      <c r="L148" s="45">
        <f t="shared" si="5"/>
        <v>49.733333333333334</v>
      </c>
      <c r="M148" s="35">
        <f t="shared" si="4"/>
        <v>8960.6702412868617</v>
      </c>
    </row>
    <row r="149" spans="1:13" x14ac:dyDescent="0.2">
      <c r="A149" s="36" t="s">
        <v>8</v>
      </c>
      <c r="B149" s="15" t="s">
        <v>216</v>
      </c>
      <c r="C149" s="12" t="s">
        <v>242</v>
      </c>
      <c r="D149" s="11" t="s">
        <v>7</v>
      </c>
      <c r="E149" s="20">
        <v>44246</v>
      </c>
      <c r="F149" s="11" t="s">
        <v>10</v>
      </c>
      <c r="G149" s="14">
        <v>30362</v>
      </c>
      <c r="H149" s="15" t="s">
        <v>84</v>
      </c>
      <c r="I149" s="15" t="s">
        <v>60</v>
      </c>
      <c r="J149" s="15" t="s">
        <v>61</v>
      </c>
      <c r="K149" s="44">
        <v>45748</v>
      </c>
      <c r="L149" s="45">
        <f t="shared" si="5"/>
        <v>50.06666666666667</v>
      </c>
      <c r="M149" s="35">
        <f t="shared" si="4"/>
        <v>7277.1770972037275</v>
      </c>
    </row>
    <row r="150" spans="1:13" x14ac:dyDescent="0.2">
      <c r="A150" s="34" t="s">
        <v>8</v>
      </c>
      <c r="B150" s="16" t="s">
        <v>244</v>
      </c>
      <c r="C150" s="17" t="s">
        <v>243</v>
      </c>
      <c r="D150" s="21" t="s">
        <v>7</v>
      </c>
      <c r="E150" s="18">
        <v>44265</v>
      </c>
      <c r="F150" s="16" t="s">
        <v>10</v>
      </c>
      <c r="G150" s="19">
        <v>45848</v>
      </c>
      <c r="H150" s="16" t="s">
        <v>84</v>
      </c>
      <c r="I150" s="16" t="s">
        <v>40</v>
      </c>
      <c r="J150" s="16" t="s">
        <v>19</v>
      </c>
      <c r="K150" s="44">
        <v>45748</v>
      </c>
      <c r="L150" s="45">
        <f t="shared" si="5"/>
        <v>49.43333333333333</v>
      </c>
      <c r="M150" s="35">
        <f t="shared" si="4"/>
        <v>11129.656102494942</v>
      </c>
    </row>
    <row r="151" spans="1:13" x14ac:dyDescent="0.2">
      <c r="A151" s="37" t="s">
        <v>8</v>
      </c>
      <c r="B151" s="11" t="s">
        <v>246</v>
      </c>
      <c r="C151" s="12" t="s">
        <v>245</v>
      </c>
      <c r="D151" s="11" t="s">
        <v>7</v>
      </c>
      <c r="E151" s="13">
        <v>44257</v>
      </c>
      <c r="F151" s="11" t="s">
        <v>10</v>
      </c>
      <c r="G151" s="14">
        <v>137693</v>
      </c>
      <c r="H151" s="15" t="s">
        <v>53</v>
      </c>
      <c r="I151" s="15" t="s">
        <v>12</v>
      </c>
      <c r="J151" s="15" t="s">
        <v>13</v>
      </c>
      <c r="K151" s="44">
        <v>45748</v>
      </c>
      <c r="L151" s="45">
        <f t="shared" si="5"/>
        <v>49.7</v>
      </c>
      <c r="M151" s="35">
        <f t="shared" si="4"/>
        <v>33245.794768611668</v>
      </c>
    </row>
    <row r="152" spans="1:13" x14ac:dyDescent="0.2">
      <c r="A152" s="38" t="s">
        <v>8</v>
      </c>
      <c r="B152" s="21" t="s">
        <v>244</v>
      </c>
      <c r="C152" s="17" t="s">
        <v>247</v>
      </c>
      <c r="D152" s="21" t="s">
        <v>7</v>
      </c>
      <c r="E152" s="22">
        <v>44265</v>
      </c>
      <c r="F152" s="21" t="s">
        <v>10</v>
      </c>
      <c r="G152" s="19">
        <v>25681</v>
      </c>
      <c r="H152" s="16" t="s">
        <v>84</v>
      </c>
      <c r="I152" s="16" t="s">
        <v>40</v>
      </c>
      <c r="J152" s="16" t="s">
        <v>19</v>
      </c>
      <c r="K152" s="44">
        <v>45748</v>
      </c>
      <c r="L152" s="45">
        <f t="shared" si="5"/>
        <v>49.43333333333333</v>
      </c>
      <c r="M152" s="35">
        <f t="shared" si="4"/>
        <v>6234.0930546190157</v>
      </c>
    </row>
    <row r="153" spans="1:13" x14ac:dyDescent="0.2">
      <c r="A153" s="37" t="s">
        <v>8</v>
      </c>
      <c r="B153" s="11" t="s">
        <v>244</v>
      </c>
      <c r="C153" s="12" t="s">
        <v>248</v>
      </c>
      <c r="D153" s="11" t="s">
        <v>7</v>
      </c>
      <c r="E153" s="13">
        <v>44265</v>
      </c>
      <c r="F153" s="11" t="s">
        <v>10</v>
      </c>
      <c r="G153" s="14">
        <v>51044</v>
      </c>
      <c r="H153" s="15" t="s">
        <v>84</v>
      </c>
      <c r="I153" s="15" t="s">
        <v>40</v>
      </c>
      <c r="J153" s="15" t="s">
        <v>19</v>
      </c>
      <c r="K153" s="44">
        <v>45748</v>
      </c>
      <c r="L153" s="45">
        <f t="shared" si="5"/>
        <v>49.43333333333333</v>
      </c>
      <c r="M153" s="35">
        <f t="shared" si="4"/>
        <v>12390.991233985165</v>
      </c>
    </row>
    <row r="154" spans="1:13" x14ac:dyDescent="0.2">
      <c r="A154" s="38" t="s">
        <v>8</v>
      </c>
      <c r="B154" s="21" t="s">
        <v>244</v>
      </c>
      <c r="C154" s="17" t="s">
        <v>249</v>
      </c>
      <c r="D154" s="21" t="s">
        <v>7</v>
      </c>
      <c r="E154" s="22">
        <v>44265</v>
      </c>
      <c r="F154" s="21" t="s">
        <v>10</v>
      </c>
      <c r="G154" s="19">
        <v>33465</v>
      </c>
      <c r="H154" s="16" t="s">
        <v>84</v>
      </c>
      <c r="I154" s="16" t="s">
        <v>60</v>
      </c>
      <c r="J154" s="16" t="s">
        <v>61</v>
      </c>
      <c r="K154" s="44">
        <v>45748</v>
      </c>
      <c r="L154" s="45">
        <f t="shared" si="5"/>
        <v>49.43333333333333</v>
      </c>
      <c r="M154" s="35">
        <f t="shared" si="4"/>
        <v>8123.6682400539448</v>
      </c>
    </row>
    <row r="155" spans="1:13" x14ac:dyDescent="0.2">
      <c r="A155" s="36" t="s">
        <v>8</v>
      </c>
      <c r="B155" s="15" t="s">
        <v>244</v>
      </c>
      <c r="C155" s="12" t="s">
        <v>250</v>
      </c>
      <c r="D155" s="11" t="s">
        <v>7</v>
      </c>
      <c r="E155" s="20">
        <v>44265</v>
      </c>
      <c r="F155" s="11" t="s">
        <v>10</v>
      </c>
      <c r="G155" s="14">
        <v>39242</v>
      </c>
      <c r="H155" s="15" t="s">
        <v>84</v>
      </c>
      <c r="I155" s="15" t="s">
        <v>60</v>
      </c>
      <c r="J155" s="15" t="s">
        <v>61</v>
      </c>
      <c r="K155" s="44">
        <v>45748</v>
      </c>
      <c r="L155" s="45">
        <f t="shared" si="5"/>
        <v>49.43333333333333</v>
      </c>
      <c r="M155" s="35">
        <f t="shared" si="4"/>
        <v>9526.0418071476743</v>
      </c>
    </row>
    <row r="156" spans="1:13" x14ac:dyDescent="0.2">
      <c r="A156" s="34" t="s">
        <v>8</v>
      </c>
      <c r="B156" s="16" t="s">
        <v>252</v>
      </c>
      <c r="C156" s="17" t="s">
        <v>251</v>
      </c>
      <c r="D156" s="21" t="s">
        <v>7</v>
      </c>
      <c r="E156" s="18">
        <v>44253</v>
      </c>
      <c r="F156" s="21" t="s">
        <v>10</v>
      </c>
      <c r="G156" s="19">
        <v>170646</v>
      </c>
      <c r="H156" s="16" t="s">
        <v>253</v>
      </c>
      <c r="I156" s="16" t="s">
        <v>23</v>
      </c>
      <c r="J156" s="16" t="s">
        <v>19</v>
      </c>
      <c r="K156" s="44">
        <v>45748</v>
      </c>
      <c r="L156" s="45">
        <f t="shared" si="5"/>
        <v>49.833333333333336</v>
      </c>
      <c r="M156" s="35">
        <f t="shared" si="4"/>
        <v>41092.013377926422</v>
      </c>
    </row>
    <row r="157" spans="1:13" x14ac:dyDescent="0.2">
      <c r="A157" s="36" t="s">
        <v>8</v>
      </c>
      <c r="B157" s="15" t="s">
        <v>235</v>
      </c>
      <c r="C157" s="12" t="s">
        <v>254</v>
      </c>
      <c r="D157" s="11" t="s">
        <v>7</v>
      </c>
      <c r="E157" s="20">
        <v>44300</v>
      </c>
      <c r="F157" s="15" t="s">
        <v>10</v>
      </c>
      <c r="G157" s="14">
        <v>59766</v>
      </c>
      <c r="H157" s="15" t="s">
        <v>84</v>
      </c>
      <c r="I157" s="15" t="s">
        <v>40</v>
      </c>
      <c r="J157" s="15" t="s">
        <v>19</v>
      </c>
      <c r="K157" s="44">
        <v>45748</v>
      </c>
      <c r="L157" s="45">
        <f t="shared" si="5"/>
        <v>48.266666666666666</v>
      </c>
      <c r="M157" s="35">
        <f t="shared" si="4"/>
        <v>14858.950276243095</v>
      </c>
    </row>
    <row r="158" spans="1:13" x14ac:dyDescent="0.2">
      <c r="A158" s="34" t="s">
        <v>8</v>
      </c>
      <c r="B158" s="16" t="s">
        <v>256</v>
      </c>
      <c r="C158" s="17" t="s">
        <v>255</v>
      </c>
      <c r="D158" s="21" t="s">
        <v>7</v>
      </c>
      <c r="E158" s="18">
        <v>44280</v>
      </c>
      <c r="F158" s="21" t="s">
        <v>10</v>
      </c>
      <c r="G158" s="19">
        <v>63405</v>
      </c>
      <c r="H158" s="16" t="s">
        <v>84</v>
      </c>
      <c r="I158" s="16" t="s">
        <v>12</v>
      </c>
      <c r="J158" s="16" t="s">
        <v>13</v>
      </c>
      <c r="K158" s="44">
        <v>45748</v>
      </c>
      <c r="L158" s="45">
        <f t="shared" si="5"/>
        <v>48.93333333333333</v>
      </c>
      <c r="M158" s="35">
        <f t="shared" si="4"/>
        <v>15548.91008174387</v>
      </c>
    </row>
    <row r="159" spans="1:13" x14ac:dyDescent="0.2">
      <c r="A159" s="36" t="s">
        <v>8</v>
      </c>
      <c r="B159" s="15" t="s">
        <v>235</v>
      </c>
      <c r="C159" s="12" t="s">
        <v>257</v>
      </c>
      <c r="D159" s="11" t="s">
        <v>7</v>
      </c>
      <c r="E159" s="20">
        <v>44278</v>
      </c>
      <c r="F159" s="15" t="s">
        <v>10</v>
      </c>
      <c r="G159" s="14">
        <v>58657</v>
      </c>
      <c r="H159" s="15" t="s">
        <v>84</v>
      </c>
      <c r="I159" s="15" t="s">
        <v>60</v>
      </c>
      <c r="J159" s="15" t="s">
        <v>61</v>
      </c>
      <c r="K159" s="44">
        <v>45748</v>
      </c>
      <c r="L159" s="45">
        <f t="shared" si="5"/>
        <v>49</v>
      </c>
      <c r="M159" s="35">
        <f t="shared" si="4"/>
        <v>14364.979591836736</v>
      </c>
    </row>
    <row r="160" spans="1:13" x14ac:dyDescent="0.2">
      <c r="A160" s="34" t="s">
        <v>8</v>
      </c>
      <c r="B160" s="16" t="s">
        <v>259</v>
      </c>
      <c r="C160" s="17" t="s">
        <v>258</v>
      </c>
      <c r="D160" s="16" t="s">
        <v>7</v>
      </c>
      <c r="E160" s="18">
        <v>44396</v>
      </c>
      <c r="F160" s="21" t="s">
        <v>10</v>
      </c>
      <c r="G160" s="19">
        <v>64736</v>
      </c>
      <c r="H160" s="16" t="s">
        <v>84</v>
      </c>
      <c r="I160" s="16" t="s">
        <v>40</v>
      </c>
      <c r="J160" s="16" t="s">
        <v>19</v>
      </c>
      <c r="K160" s="44">
        <v>45748</v>
      </c>
      <c r="L160" s="45">
        <f t="shared" si="5"/>
        <v>45.06666666666667</v>
      </c>
      <c r="M160" s="35">
        <f t="shared" si="4"/>
        <v>17237.396449704142</v>
      </c>
    </row>
    <row r="161" spans="1:13" x14ac:dyDescent="0.2">
      <c r="A161" s="36" t="s">
        <v>8</v>
      </c>
      <c r="B161" s="15" t="s">
        <v>261</v>
      </c>
      <c r="C161" s="12" t="s">
        <v>260</v>
      </c>
      <c r="D161" s="15" t="s">
        <v>7</v>
      </c>
      <c r="E161" s="20">
        <v>44349</v>
      </c>
      <c r="F161" s="15" t="s">
        <v>10</v>
      </c>
      <c r="G161" s="14">
        <v>50635</v>
      </c>
      <c r="H161" s="15" t="s">
        <v>84</v>
      </c>
      <c r="I161" s="15" t="s">
        <v>126</v>
      </c>
      <c r="J161" s="15" t="s">
        <v>127</v>
      </c>
      <c r="K161" s="44">
        <v>45748</v>
      </c>
      <c r="L161" s="45">
        <f t="shared" si="5"/>
        <v>46.633333333333333</v>
      </c>
      <c r="M161" s="35">
        <f t="shared" si="4"/>
        <v>13029.735525375268</v>
      </c>
    </row>
    <row r="162" spans="1:13" x14ac:dyDescent="0.2">
      <c r="A162" s="34" t="s">
        <v>69</v>
      </c>
      <c r="B162" s="16" t="s">
        <v>134</v>
      </c>
      <c r="C162" s="17" t="s">
        <v>262</v>
      </c>
      <c r="D162" s="16" t="s">
        <v>7</v>
      </c>
      <c r="E162" s="18">
        <v>44379</v>
      </c>
      <c r="F162" s="16" t="s">
        <v>10</v>
      </c>
      <c r="G162" s="19">
        <v>44931</v>
      </c>
      <c r="H162" s="16" t="s">
        <v>84</v>
      </c>
      <c r="I162" s="16" t="s">
        <v>40</v>
      </c>
      <c r="J162" s="16" t="s">
        <v>19</v>
      </c>
      <c r="K162" s="44">
        <v>45748</v>
      </c>
      <c r="L162" s="45">
        <f t="shared" si="5"/>
        <v>45.633333333333333</v>
      </c>
      <c r="M162" s="35">
        <f t="shared" si="4"/>
        <v>11815.310445580717</v>
      </c>
    </row>
    <row r="163" spans="1:13" x14ac:dyDescent="0.2">
      <c r="A163" s="36" t="s">
        <v>8</v>
      </c>
      <c r="B163" s="15" t="s">
        <v>264</v>
      </c>
      <c r="C163" s="12" t="s">
        <v>263</v>
      </c>
      <c r="D163" s="15" t="s">
        <v>7</v>
      </c>
      <c r="E163" s="20">
        <v>44379</v>
      </c>
      <c r="F163" s="15" t="s">
        <v>10</v>
      </c>
      <c r="G163" s="14">
        <v>75212</v>
      </c>
      <c r="H163" s="15" t="s">
        <v>265</v>
      </c>
      <c r="I163" s="15" t="s">
        <v>18</v>
      </c>
      <c r="J163" s="15" t="s">
        <v>19</v>
      </c>
      <c r="K163" s="44">
        <v>45748</v>
      </c>
      <c r="L163" s="45">
        <f t="shared" si="5"/>
        <v>45.633333333333333</v>
      </c>
      <c r="M163" s="35">
        <f t="shared" si="4"/>
        <v>19778.173849525203</v>
      </c>
    </row>
    <row r="164" spans="1:13" x14ac:dyDescent="0.2">
      <c r="A164" s="34" t="s">
        <v>8</v>
      </c>
      <c r="B164" s="16" t="s">
        <v>267</v>
      </c>
      <c r="C164" s="17" t="s">
        <v>266</v>
      </c>
      <c r="D164" s="16" t="s">
        <v>7</v>
      </c>
      <c r="E164" s="18">
        <v>44538</v>
      </c>
      <c r="F164" s="16" t="s">
        <v>10</v>
      </c>
      <c r="G164" s="19">
        <v>38529</v>
      </c>
      <c r="H164" s="16" t="s">
        <v>84</v>
      </c>
      <c r="I164" s="16" t="s">
        <v>12</v>
      </c>
      <c r="J164" s="16" t="s">
        <v>13</v>
      </c>
      <c r="K164" s="44">
        <v>45748</v>
      </c>
      <c r="L164" s="45">
        <f t="shared" si="5"/>
        <v>40.333333333333336</v>
      </c>
      <c r="M164" s="35">
        <f t="shared" si="4"/>
        <v>11463.173553719009</v>
      </c>
    </row>
    <row r="165" spans="1:13" x14ac:dyDescent="0.2">
      <c r="A165" s="36" t="s">
        <v>8</v>
      </c>
      <c r="B165" s="15" t="s">
        <v>269</v>
      </c>
      <c r="C165" s="12" t="s">
        <v>268</v>
      </c>
      <c r="D165" s="15" t="s">
        <v>7</v>
      </c>
      <c r="E165" s="20">
        <v>44538</v>
      </c>
      <c r="F165" s="15" t="s">
        <v>10</v>
      </c>
      <c r="G165" s="14">
        <v>64723</v>
      </c>
      <c r="H165" s="15" t="s">
        <v>92</v>
      </c>
      <c r="I165" s="15" t="s">
        <v>40</v>
      </c>
      <c r="J165" s="15" t="s">
        <v>19</v>
      </c>
      <c r="K165" s="44">
        <v>45748</v>
      </c>
      <c r="L165" s="45">
        <f t="shared" si="5"/>
        <v>40.333333333333336</v>
      </c>
      <c r="M165" s="35">
        <f t="shared" si="4"/>
        <v>19256.429752066117</v>
      </c>
    </row>
    <row r="166" spans="1:13" x14ac:dyDescent="0.2">
      <c r="A166" s="34" t="s">
        <v>8</v>
      </c>
      <c r="B166" s="16" t="s">
        <v>152</v>
      </c>
      <c r="C166" s="17" t="s">
        <v>270</v>
      </c>
      <c r="D166" s="16" t="s">
        <v>7</v>
      </c>
      <c r="E166" s="18">
        <v>44651</v>
      </c>
      <c r="F166" s="21" t="s">
        <v>10</v>
      </c>
      <c r="G166" s="19">
        <v>31319</v>
      </c>
      <c r="H166" s="16" t="s">
        <v>84</v>
      </c>
      <c r="I166" s="16" t="s">
        <v>40</v>
      </c>
      <c r="J166" s="16" t="s">
        <v>19</v>
      </c>
      <c r="K166" s="44">
        <v>45748</v>
      </c>
      <c r="L166" s="45">
        <f t="shared" si="5"/>
        <v>36.56666666666667</v>
      </c>
      <c r="M166" s="35">
        <f t="shared" si="4"/>
        <v>10277.885141294439</v>
      </c>
    </row>
    <row r="167" spans="1:13" x14ac:dyDescent="0.2">
      <c r="A167" s="36" t="s">
        <v>8</v>
      </c>
      <c r="B167" s="15" t="s">
        <v>152</v>
      </c>
      <c r="C167" s="12" t="s">
        <v>271</v>
      </c>
      <c r="D167" s="15" t="s">
        <v>7</v>
      </c>
      <c r="E167" s="20">
        <v>44651</v>
      </c>
      <c r="F167" s="11" t="s">
        <v>10</v>
      </c>
      <c r="G167" s="14">
        <v>37843</v>
      </c>
      <c r="H167" s="15" t="s">
        <v>84</v>
      </c>
      <c r="I167" s="15" t="s">
        <v>40</v>
      </c>
      <c r="J167" s="15" t="s">
        <v>19</v>
      </c>
      <c r="K167" s="44">
        <v>45748</v>
      </c>
      <c r="L167" s="45">
        <f t="shared" si="5"/>
        <v>36.56666666666667</v>
      </c>
      <c r="M167" s="35">
        <f t="shared" si="4"/>
        <v>12418.851412944392</v>
      </c>
    </row>
    <row r="168" spans="1:13" x14ac:dyDescent="0.2">
      <c r="A168" s="34" t="s">
        <v>8</v>
      </c>
      <c r="B168" s="16" t="s">
        <v>152</v>
      </c>
      <c r="C168" s="17" t="s">
        <v>272</v>
      </c>
      <c r="D168" s="16" t="s">
        <v>7</v>
      </c>
      <c r="E168" s="18">
        <v>44651</v>
      </c>
      <c r="F168" s="21" t="s">
        <v>10</v>
      </c>
      <c r="G168" s="19">
        <v>33295</v>
      </c>
      <c r="H168" s="16" t="s">
        <v>84</v>
      </c>
      <c r="I168" s="16" t="s">
        <v>40</v>
      </c>
      <c r="J168" s="16" t="s">
        <v>19</v>
      </c>
      <c r="K168" s="44">
        <v>45748</v>
      </c>
      <c r="L168" s="45">
        <f t="shared" si="5"/>
        <v>36.56666666666667</v>
      </c>
      <c r="M168" s="35">
        <f t="shared" si="4"/>
        <v>10926.34457611668</v>
      </c>
    </row>
    <row r="169" spans="1:13" x14ac:dyDescent="0.2">
      <c r="A169" s="36" t="s">
        <v>8</v>
      </c>
      <c r="B169" s="15" t="s">
        <v>152</v>
      </c>
      <c r="C169" s="12" t="s">
        <v>273</v>
      </c>
      <c r="D169" s="15" t="s">
        <v>7</v>
      </c>
      <c r="E169" s="20">
        <v>44651</v>
      </c>
      <c r="F169" s="11" t="s">
        <v>10</v>
      </c>
      <c r="G169" s="14">
        <v>33359</v>
      </c>
      <c r="H169" s="15" t="s">
        <v>84</v>
      </c>
      <c r="I169" s="15" t="s">
        <v>60</v>
      </c>
      <c r="J169" s="15" t="s">
        <v>61</v>
      </c>
      <c r="K169" s="44">
        <v>45748</v>
      </c>
      <c r="L169" s="45">
        <f t="shared" si="5"/>
        <v>36.56666666666667</v>
      </c>
      <c r="M169" s="35">
        <f t="shared" si="4"/>
        <v>10947.347310847766</v>
      </c>
    </row>
    <row r="170" spans="1:13" x14ac:dyDescent="0.2">
      <c r="A170" s="34" t="s">
        <v>8</v>
      </c>
      <c r="B170" s="16" t="s">
        <v>152</v>
      </c>
      <c r="C170" s="17" t="s">
        <v>274</v>
      </c>
      <c r="D170" s="16" t="s">
        <v>7</v>
      </c>
      <c r="E170" s="18">
        <v>44681</v>
      </c>
      <c r="F170" s="16" t="s">
        <v>10</v>
      </c>
      <c r="G170" s="19">
        <v>31795</v>
      </c>
      <c r="H170" s="16" t="s">
        <v>84</v>
      </c>
      <c r="I170" s="16" t="s">
        <v>60</v>
      </c>
      <c r="J170" s="16" t="s">
        <v>61</v>
      </c>
      <c r="K170" s="44">
        <v>45748</v>
      </c>
      <c r="L170" s="45">
        <f t="shared" si="5"/>
        <v>35.56666666666667</v>
      </c>
      <c r="M170" s="35">
        <f t="shared" si="4"/>
        <v>10727.460168697282</v>
      </c>
    </row>
    <row r="171" spans="1:13" x14ac:dyDescent="0.2">
      <c r="A171" s="36" t="s">
        <v>8</v>
      </c>
      <c r="B171" s="15" t="s">
        <v>276</v>
      </c>
      <c r="C171" s="12" t="s">
        <v>275</v>
      </c>
      <c r="D171" s="15" t="s">
        <v>7</v>
      </c>
      <c r="E171" s="20">
        <v>44681</v>
      </c>
      <c r="F171" s="11" t="s">
        <v>10</v>
      </c>
      <c r="G171" s="14">
        <v>42453</v>
      </c>
      <c r="H171" s="15" t="s">
        <v>84</v>
      </c>
      <c r="I171" s="15" t="s">
        <v>40</v>
      </c>
      <c r="J171" s="15" t="s">
        <v>19</v>
      </c>
      <c r="K171" s="44">
        <v>45748</v>
      </c>
      <c r="L171" s="45">
        <f t="shared" si="5"/>
        <v>35.56666666666667</v>
      </c>
      <c r="M171" s="35">
        <f t="shared" si="4"/>
        <v>14323.411433926898</v>
      </c>
    </row>
    <row r="172" spans="1:13" x14ac:dyDescent="0.2">
      <c r="A172" s="34" t="s">
        <v>8</v>
      </c>
      <c r="B172" s="16" t="s">
        <v>152</v>
      </c>
      <c r="C172" s="17" t="s">
        <v>277</v>
      </c>
      <c r="D172" s="16" t="s">
        <v>7</v>
      </c>
      <c r="E172" s="18">
        <v>44681</v>
      </c>
      <c r="F172" s="21" t="s">
        <v>10</v>
      </c>
      <c r="G172" s="19">
        <v>28850</v>
      </c>
      <c r="H172" s="16" t="s">
        <v>84</v>
      </c>
      <c r="I172" s="16" t="s">
        <v>12</v>
      </c>
      <c r="J172" s="16" t="s">
        <v>13</v>
      </c>
      <c r="K172" s="44">
        <v>45748</v>
      </c>
      <c r="L172" s="45">
        <f t="shared" si="5"/>
        <v>35.56666666666667</v>
      </c>
      <c r="M172" s="35">
        <f t="shared" si="4"/>
        <v>9733.8331771321464</v>
      </c>
    </row>
    <row r="173" spans="1:13" x14ac:dyDescent="0.2">
      <c r="A173" s="36" t="s">
        <v>8</v>
      </c>
      <c r="B173" s="15" t="s">
        <v>279</v>
      </c>
      <c r="C173" s="12" t="s">
        <v>278</v>
      </c>
      <c r="D173" s="15" t="s">
        <v>7</v>
      </c>
      <c r="E173" s="20">
        <v>44681</v>
      </c>
      <c r="F173" s="11" t="s">
        <v>10</v>
      </c>
      <c r="G173" s="14">
        <v>65899</v>
      </c>
      <c r="H173" s="15" t="s">
        <v>84</v>
      </c>
      <c r="I173" s="15" t="s">
        <v>40</v>
      </c>
      <c r="J173" s="15" t="s">
        <v>19</v>
      </c>
      <c r="K173" s="44">
        <v>45748</v>
      </c>
      <c r="L173" s="45">
        <f t="shared" si="5"/>
        <v>35.56666666666667</v>
      </c>
      <c r="M173" s="35">
        <f t="shared" si="4"/>
        <v>22233.964386129333</v>
      </c>
    </row>
    <row r="174" spans="1:13" x14ac:dyDescent="0.2">
      <c r="A174" s="34" t="s">
        <v>8</v>
      </c>
      <c r="B174" s="16" t="s">
        <v>281</v>
      </c>
      <c r="C174" s="17" t="s">
        <v>280</v>
      </c>
      <c r="D174" s="16" t="s">
        <v>7</v>
      </c>
      <c r="E174" s="18">
        <v>44693</v>
      </c>
      <c r="F174" s="21" t="s">
        <v>10</v>
      </c>
      <c r="G174" s="19">
        <v>30065</v>
      </c>
      <c r="H174" s="16" t="s">
        <v>84</v>
      </c>
      <c r="I174" s="16" t="s">
        <v>40</v>
      </c>
      <c r="J174" s="16" t="s">
        <v>19</v>
      </c>
      <c r="K174" s="44">
        <v>45748</v>
      </c>
      <c r="L174" s="45">
        <f t="shared" si="5"/>
        <v>35.166666666666664</v>
      </c>
      <c r="M174" s="35">
        <f t="shared" si="4"/>
        <v>10259.146919431279</v>
      </c>
    </row>
    <row r="175" spans="1:13" x14ac:dyDescent="0.2">
      <c r="A175" s="36" t="s">
        <v>8</v>
      </c>
      <c r="B175" s="15" t="s">
        <v>283</v>
      </c>
      <c r="C175" s="12" t="s">
        <v>282</v>
      </c>
      <c r="D175" s="15" t="s">
        <v>7</v>
      </c>
      <c r="E175" s="20">
        <v>44693</v>
      </c>
      <c r="F175" s="11" t="s">
        <v>10</v>
      </c>
      <c r="G175" s="14">
        <v>22877</v>
      </c>
      <c r="H175" s="15" t="s">
        <v>84</v>
      </c>
      <c r="I175" s="15" t="s">
        <v>40</v>
      </c>
      <c r="J175" s="15" t="s">
        <v>19</v>
      </c>
      <c r="K175" s="44">
        <v>45748</v>
      </c>
      <c r="L175" s="45">
        <f t="shared" si="5"/>
        <v>35.166666666666664</v>
      </c>
      <c r="M175" s="35">
        <f t="shared" si="4"/>
        <v>7806.3696682464461</v>
      </c>
    </row>
    <row r="176" spans="1:13" x14ac:dyDescent="0.2">
      <c r="A176" s="34" t="s">
        <v>8</v>
      </c>
      <c r="B176" s="16" t="s">
        <v>285</v>
      </c>
      <c r="C176" s="17" t="s">
        <v>284</v>
      </c>
      <c r="D176" s="16" t="s">
        <v>7</v>
      </c>
      <c r="E176" s="18">
        <v>44713</v>
      </c>
      <c r="F176" s="21" t="s">
        <v>10</v>
      </c>
      <c r="G176" s="19">
        <v>41028</v>
      </c>
      <c r="H176" s="16" t="s">
        <v>84</v>
      </c>
      <c r="I176" s="16" t="s">
        <v>40</v>
      </c>
      <c r="J176" s="16" t="s">
        <v>19</v>
      </c>
      <c r="K176" s="44">
        <v>45748</v>
      </c>
      <c r="L176" s="45">
        <f t="shared" si="5"/>
        <v>34.5</v>
      </c>
      <c r="M176" s="35">
        <f t="shared" si="4"/>
        <v>14270.608695652174</v>
      </c>
    </row>
    <row r="177" spans="1:13" x14ac:dyDescent="0.2">
      <c r="A177" s="36" t="s">
        <v>8</v>
      </c>
      <c r="B177" s="15" t="s">
        <v>287</v>
      </c>
      <c r="C177" s="12" t="s">
        <v>286</v>
      </c>
      <c r="D177" s="11" t="s">
        <v>7</v>
      </c>
      <c r="E177" s="20">
        <v>44742</v>
      </c>
      <c r="F177" s="15" t="s">
        <v>10</v>
      </c>
      <c r="G177" s="14">
        <v>53981</v>
      </c>
      <c r="H177" s="15" t="s">
        <v>84</v>
      </c>
      <c r="I177" s="15" t="s">
        <v>40</v>
      </c>
      <c r="J177" s="15" t="s">
        <v>19</v>
      </c>
      <c r="K177" s="44">
        <v>45748</v>
      </c>
      <c r="L177" s="45">
        <f t="shared" si="5"/>
        <v>33.533333333333331</v>
      </c>
      <c r="M177" s="35">
        <f t="shared" si="4"/>
        <v>19317.256461232606</v>
      </c>
    </row>
    <row r="178" spans="1:13" x14ac:dyDescent="0.2">
      <c r="A178" s="34" t="s">
        <v>8</v>
      </c>
      <c r="B178" s="16" t="s">
        <v>287</v>
      </c>
      <c r="C178" s="17" t="s">
        <v>288</v>
      </c>
      <c r="D178" s="21" t="s">
        <v>7</v>
      </c>
      <c r="E178" s="18">
        <v>44742</v>
      </c>
      <c r="F178" s="21" t="s">
        <v>10</v>
      </c>
      <c r="G178" s="19">
        <v>71612</v>
      </c>
      <c r="H178" s="16" t="s">
        <v>84</v>
      </c>
      <c r="I178" s="16" t="s">
        <v>126</v>
      </c>
      <c r="J178" s="16" t="s">
        <v>127</v>
      </c>
      <c r="K178" s="44">
        <v>45748</v>
      </c>
      <c r="L178" s="45">
        <f t="shared" si="5"/>
        <v>33.533333333333331</v>
      </c>
      <c r="M178" s="35">
        <f t="shared" si="4"/>
        <v>25626.560636182905</v>
      </c>
    </row>
    <row r="179" spans="1:13" x14ac:dyDescent="0.2">
      <c r="A179" s="36" t="s">
        <v>8</v>
      </c>
      <c r="B179" s="15" t="s">
        <v>290</v>
      </c>
      <c r="C179" s="12" t="s">
        <v>289</v>
      </c>
      <c r="D179" s="11" t="s">
        <v>7</v>
      </c>
      <c r="E179" s="20">
        <v>44742</v>
      </c>
      <c r="F179" s="15" t="s">
        <v>10</v>
      </c>
      <c r="G179" s="14">
        <v>87355</v>
      </c>
      <c r="H179" s="15" t="s">
        <v>53</v>
      </c>
      <c r="I179" s="15" t="s">
        <v>18</v>
      </c>
      <c r="J179" s="15" t="s">
        <v>19</v>
      </c>
      <c r="K179" s="44">
        <v>45748</v>
      </c>
      <c r="L179" s="45">
        <f t="shared" si="5"/>
        <v>33.533333333333331</v>
      </c>
      <c r="M179" s="35">
        <f t="shared" si="4"/>
        <v>31260.238568588469</v>
      </c>
    </row>
    <row r="180" spans="1:13" x14ac:dyDescent="0.2">
      <c r="A180" s="34" t="s">
        <v>8</v>
      </c>
      <c r="B180" s="16" t="s">
        <v>287</v>
      </c>
      <c r="C180" s="17" t="s">
        <v>291</v>
      </c>
      <c r="D180" s="21" t="s">
        <v>7</v>
      </c>
      <c r="E180" s="18">
        <v>44742</v>
      </c>
      <c r="F180" s="16" t="s">
        <v>10</v>
      </c>
      <c r="G180" s="19">
        <v>41661</v>
      </c>
      <c r="H180" s="16" t="s">
        <v>84</v>
      </c>
      <c r="I180" s="16" t="s">
        <v>12</v>
      </c>
      <c r="J180" s="16" t="s">
        <v>13</v>
      </c>
      <c r="K180" s="44">
        <v>45748</v>
      </c>
      <c r="L180" s="45">
        <f t="shared" si="5"/>
        <v>33.533333333333331</v>
      </c>
      <c r="M180" s="35">
        <f t="shared" si="4"/>
        <v>14908.508946322068</v>
      </c>
    </row>
    <row r="181" spans="1:13" x14ac:dyDescent="0.2">
      <c r="A181" s="36" t="s">
        <v>8</v>
      </c>
      <c r="B181" s="15" t="s">
        <v>287</v>
      </c>
      <c r="C181" s="12" t="s">
        <v>292</v>
      </c>
      <c r="D181" s="11" t="s">
        <v>7</v>
      </c>
      <c r="E181" s="20">
        <v>44742</v>
      </c>
      <c r="F181" s="11" t="s">
        <v>10</v>
      </c>
      <c r="G181" s="14">
        <v>29209</v>
      </c>
      <c r="H181" s="15" t="s">
        <v>84</v>
      </c>
      <c r="I181" s="15" t="s">
        <v>60</v>
      </c>
      <c r="J181" s="15" t="s">
        <v>61</v>
      </c>
      <c r="K181" s="44">
        <v>45748</v>
      </c>
      <c r="L181" s="45">
        <f t="shared" si="5"/>
        <v>33.533333333333331</v>
      </c>
      <c r="M181" s="35">
        <f t="shared" si="4"/>
        <v>10452.524850894633</v>
      </c>
    </row>
    <row r="182" spans="1:13" x14ac:dyDescent="0.2">
      <c r="A182" s="34" t="s">
        <v>8</v>
      </c>
      <c r="B182" s="16" t="s">
        <v>294</v>
      </c>
      <c r="C182" s="17" t="s">
        <v>293</v>
      </c>
      <c r="D182" s="21" t="s">
        <v>7</v>
      </c>
      <c r="E182" s="18">
        <v>44742</v>
      </c>
      <c r="F182" s="16" t="s">
        <v>10</v>
      </c>
      <c r="G182" s="19">
        <v>104800</v>
      </c>
      <c r="H182" s="16" t="s">
        <v>265</v>
      </c>
      <c r="I182" s="16" t="s">
        <v>40</v>
      </c>
      <c r="J182" s="16" t="s">
        <v>19</v>
      </c>
      <c r="K182" s="44">
        <v>45748</v>
      </c>
      <c r="L182" s="45">
        <f t="shared" si="5"/>
        <v>33.533333333333331</v>
      </c>
      <c r="M182" s="35">
        <f t="shared" si="4"/>
        <v>37502.982107355871</v>
      </c>
    </row>
    <row r="183" spans="1:13" x14ac:dyDescent="0.2">
      <c r="A183" s="36" t="s">
        <v>8</v>
      </c>
      <c r="B183" s="15" t="s">
        <v>287</v>
      </c>
      <c r="C183" s="12" t="s">
        <v>295</v>
      </c>
      <c r="D183" s="11" t="s">
        <v>7</v>
      </c>
      <c r="E183" s="20">
        <v>44742</v>
      </c>
      <c r="F183" s="11" t="s">
        <v>10</v>
      </c>
      <c r="G183" s="14">
        <v>18528</v>
      </c>
      <c r="H183" s="15" t="s">
        <v>84</v>
      </c>
      <c r="I183" s="15" t="s">
        <v>60</v>
      </c>
      <c r="J183" s="15" t="s">
        <v>61</v>
      </c>
      <c r="K183" s="44">
        <v>45748</v>
      </c>
      <c r="L183" s="45">
        <f t="shared" si="5"/>
        <v>33.533333333333331</v>
      </c>
      <c r="M183" s="35">
        <f t="shared" si="4"/>
        <v>6630.2982107355865</v>
      </c>
    </row>
    <row r="184" spans="1:13" x14ac:dyDescent="0.2">
      <c r="A184" s="34" t="s">
        <v>8</v>
      </c>
      <c r="B184" s="16" t="s">
        <v>290</v>
      </c>
      <c r="C184" s="17" t="s">
        <v>296</v>
      </c>
      <c r="D184" s="21" t="s">
        <v>7</v>
      </c>
      <c r="E184" s="18">
        <v>44742</v>
      </c>
      <c r="F184" s="21" t="s">
        <v>10</v>
      </c>
      <c r="G184" s="19">
        <v>99709</v>
      </c>
      <c r="H184" s="16" t="s">
        <v>53</v>
      </c>
      <c r="I184" s="16" t="s">
        <v>18</v>
      </c>
      <c r="J184" s="16" t="s">
        <v>19</v>
      </c>
      <c r="K184" s="44">
        <v>45748</v>
      </c>
      <c r="L184" s="45">
        <f t="shared" si="5"/>
        <v>33.533333333333331</v>
      </c>
      <c r="M184" s="35">
        <f t="shared" si="4"/>
        <v>35681.153081510936</v>
      </c>
    </row>
    <row r="185" spans="1:13" x14ac:dyDescent="0.2">
      <c r="A185" s="36" t="s">
        <v>8</v>
      </c>
      <c r="B185" s="15" t="s">
        <v>298</v>
      </c>
      <c r="C185" s="12" t="s">
        <v>297</v>
      </c>
      <c r="D185" s="15" t="s">
        <v>7</v>
      </c>
      <c r="E185" s="20">
        <v>44804</v>
      </c>
      <c r="F185" s="15" t="s">
        <v>10</v>
      </c>
      <c r="G185" s="14">
        <v>88024</v>
      </c>
      <c r="H185" s="15" t="s">
        <v>53</v>
      </c>
      <c r="I185" s="15" t="s">
        <v>18</v>
      </c>
      <c r="J185" s="15" t="s">
        <v>19</v>
      </c>
      <c r="K185" s="44">
        <v>45748</v>
      </c>
      <c r="L185" s="45">
        <f t="shared" si="5"/>
        <v>31.466666666666665</v>
      </c>
      <c r="M185" s="35">
        <f t="shared" si="4"/>
        <v>33568.474576271183</v>
      </c>
    </row>
    <row r="186" spans="1:13" x14ac:dyDescent="0.2">
      <c r="A186" s="34" t="s">
        <v>8</v>
      </c>
      <c r="B186" s="16" t="s">
        <v>298</v>
      </c>
      <c r="C186" s="17" t="s">
        <v>299</v>
      </c>
      <c r="D186" s="16" t="s">
        <v>7</v>
      </c>
      <c r="E186" s="18">
        <v>44804</v>
      </c>
      <c r="F186" s="16" t="s">
        <v>10</v>
      </c>
      <c r="G186" s="19">
        <v>114258</v>
      </c>
      <c r="H186" s="16" t="s">
        <v>53</v>
      </c>
      <c r="I186" s="16" t="s">
        <v>12</v>
      </c>
      <c r="J186" s="16" t="s">
        <v>13</v>
      </c>
      <c r="K186" s="44">
        <v>45748</v>
      </c>
      <c r="L186" s="45">
        <f t="shared" si="5"/>
        <v>31.466666666666665</v>
      </c>
      <c r="M186" s="35">
        <f t="shared" si="4"/>
        <v>43572.966101694918</v>
      </c>
    </row>
    <row r="187" spans="1:13" x14ac:dyDescent="0.2">
      <c r="A187" s="36" t="s">
        <v>8</v>
      </c>
      <c r="B187" s="15" t="s">
        <v>301</v>
      </c>
      <c r="C187" s="12" t="s">
        <v>300</v>
      </c>
      <c r="D187" s="15" t="s">
        <v>7</v>
      </c>
      <c r="E187" s="20">
        <v>44834</v>
      </c>
      <c r="F187" s="11" t="s">
        <v>10</v>
      </c>
      <c r="G187" s="14">
        <v>48112</v>
      </c>
      <c r="H187" s="15" t="s">
        <v>65</v>
      </c>
      <c r="I187" s="15" t="s">
        <v>28</v>
      </c>
      <c r="J187" s="15" t="s">
        <v>29</v>
      </c>
      <c r="K187" s="44">
        <v>45748</v>
      </c>
      <c r="L187" s="45">
        <f t="shared" si="5"/>
        <v>30.466666666666665</v>
      </c>
      <c r="M187" s="35">
        <f t="shared" si="4"/>
        <v>18950.021881838074</v>
      </c>
    </row>
    <row r="188" spans="1:13" x14ac:dyDescent="0.2">
      <c r="A188" s="34" t="s">
        <v>8</v>
      </c>
      <c r="B188" s="16" t="s">
        <v>264</v>
      </c>
      <c r="C188" s="17" t="s">
        <v>302</v>
      </c>
      <c r="D188" s="16" t="s">
        <v>7</v>
      </c>
      <c r="E188" s="18">
        <v>44889</v>
      </c>
      <c r="F188" s="21" t="s">
        <v>10</v>
      </c>
      <c r="G188" s="19">
        <v>49615</v>
      </c>
      <c r="H188" s="16" t="s">
        <v>265</v>
      </c>
      <c r="I188" s="16" t="s">
        <v>18</v>
      </c>
      <c r="J188" s="16" t="s">
        <v>19</v>
      </c>
      <c r="K188" s="44">
        <v>45748</v>
      </c>
      <c r="L188" s="45">
        <f t="shared" si="5"/>
        <v>28.633333333333333</v>
      </c>
      <c r="M188" s="35">
        <f t="shared" si="4"/>
        <v>20793.24796274738</v>
      </c>
    </row>
    <row r="189" spans="1:13" x14ac:dyDescent="0.2">
      <c r="A189" s="36" t="s">
        <v>8</v>
      </c>
      <c r="B189" s="15" t="s">
        <v>304</v>
      </c>
      <c r="C189" s="12" t="s">
        <v>303</v>
      </c>
      <c r="D189" s="15" t="s">
        <v>7</v>
      </c>
      <c r="E189" s="20">
        <v>44908</v>
      </c>
      <c r="F189" s="11" t="s">
        <v>10</v>
      </c>
      <c r="G189" s="14">
        <v>36329</v>
      </c>
      <c r="H189" s="15" t="s">
        <v>84</v>
      </c>
      <c r="I189" s="15" t="s">
        <v>40</v>
      </c>
      <c r="J189" s="15" t="s">
        <v>19</v>
      </c>
      <c r="K189" s="44">
        <v>45748</v>
      </c>
      <c r="L189" s="45">
        <f t="shared" si="5"/>
        <v>28</v>
      </c>
      <c r="M189" s="35">
        <f t="shared" si="4"/>
        <v>15569.571428571428</v>
      </c>
    </row>
    <row r="190" spans="1:13" x14ac:dyDescent="0.2">
      <c r="A190" s="34" t="s">
        <v>8</v>
      </c>
      <c r="B190" s="16" t="s">
        <v>264</v>
      </c>
      <c r="C190" s="17" t="s">
        <v>305</v>
      </c>
      <c r="D190" s="16" t="s">
        <v>7</v>
      </c>
      <c r="E190" s="18">
        <v>44897</v>
      </c>
      <c r="F190" s="21" t="s">
        <v>10</v>
      </c>
      <c r="G190" s="19">
        <v>43424</v>
      </c>
      <c r="H190" s="16" t="s">
        <v>265</v>
      </c>
      <c r="I190" s="16" t="s">
        <v>18</v>
      </c>
      <c r="J190" s="16" t="s">
        <v>19</v>
      </c>
      <c r="K190" s="44">
        <v>45748</v>
      </c>
      <c r="L190" s="45">
        <f t="shared" si="5"/>
        <v>28.366666666666667</v>
      </c>
      <c r="M190" s="35">
        <f t="shared" si="4"/>
        <v>18369.72972972973</v>
      </c>
    </row>
    <row r="191" spans="1:13" x14ac:dyDescent="0.2">
      <c r="A191" s="36" t="s">
        <v>8</v>
      </c>
      <c r="B191" s="15" t="s">
        <v>264</v>
      </c>
      <c r="C191" s="12" t="s">
        <v>306</v>
      </c>
      <c r="D191" s="15" t="s">
        <v>7</v>
      </c>
      <c r="E191" s="20">
        <v>44897</v>
      </c>
      <c r="F191" s="11" t="s">
        <v>10</v>
      </c>
      <c r="G191" s="14">
        <v>48024</v>
      </c>
      <c r="H191" s="15" t="s">
        <v>265</v>
      </c>
      <c r="I191" s="15" t="s">
        <v>18</v>
      </c>
      <c r="J191" s="15" t="s">
        <v>19</v>
      </c>
      <c r="K191" s="44">
        <v>45748</v>
      </c>
      <c r="L191" s="45">
        <f t="shared" si="5"/>
        <v>28.366666666666667</v>
      </c>
      <c r="M191" s="35">
        <f t="shared" si="4"/>
        <v>20315.675675675677</v>
      </c>
    </row>
    <row r="192" spans="1:13" x14ac:dyDescent="0.2">
      <c r="A192" s="34" t="s">
        <v>8</v>
      </c>
      <c r="B192" s="16" t="s">
        <v>304</v>
      </c>
      <c r="C192" s="17" t="s">
        <v>307</v>
      </c>
      <c r="D192" s="16" t="s">
        <v>7</v>
      </c>
      <c r="E192" s="18">
        <v>44908</v>
      </c>
      <c r="F192" s="21" t="s">
        <v>10</v>
      </c>
      <c r="G192" s="19">
        <v>9987</v>
      </c>
      <c r="H192" s="16" t="s">
        <v>84</v>
      </c>
      <c r="I192" s="16" t="s">
        <v>60</v>
      </c>
      <c r="J192" s="16" t="s">
        <v>61</v>
      </c>
      <c r="K192" s="44">
        <v>45748</v>
      </c>
      <c r="L192" s="45">
        <f t="shared" si="5"/>
        <v>28</v>
      </c>
      <c r="M192" s="35">
        <f t="shared" si="4"/>
        <v>4280.1428571428569</v>
      </c>
    </row>
    <row r="193" spans="1:13" x14ac:dyDescent="0.2">
      <c r="A193" s="36" t="s">
        <v>8</v>
      </c>
      <c r="B193" s="15" t="s">
        <v>304</v>
      </c>
      <c r="C193" s="12" t="s">
        <v>308</v>
      </c>
      <c r="D193" s="15" t="s">
        <v>7</v>
      </c>
      <c r="E193" s="20">
        <v>44908</v>
      </c>
      <c r="F193" s="11" t="s">
        <v>10</v>
      </c>
      <c r="G193" s="14">
        <v>33039</v>
      </c>
      <c r="H193" s="15" t="s">
        <v>84</v>
      </c>
      <c r="I193" s="15" t="s">
        <v>126</v>
      </c>
      <c r="J193" s="15" t="s">
        <v>127</v>
      </c>
      <c r="K193" s="44">
        <v>45748</v>
      </c>
      <c r="L193" s="45">
        <f t="shared" si="5"/>
        <v>28</v>
      </c>
      <c r="M193" s="35">
        <f t="shared" si="4"/>
        <v>14159.571428571428</v>
      </c>
    </row>
    <row r="194" spans="1:13" x14ac:dyDescent="0.2">
      <c r="A194" s="34" t="s">
        <v>8</v>
      </c>
      <c r="B194" s="16" t="s">
        <v>304</v>
      </c>
      <c r="C194" s="17" t="s">
        <v>309</v>
      </c>
      <c r="D194" s="16" t="s">
        <v>7</v>
      </c>
      <c r="E194" s="18">
        <v>44908</v>
      </c>
      <c r="F194" s="16" t="s">
        <v>10</v>
      </c>
      <c r="G194" s="19">
        <v>24500</v>
      </c>
      <c r="H194" s="16" t="s">
        <v>84</v>
      </c>
      <c r="I194" s="16" t="s">
        <v>126</v>
      </c>
      <c r="J194" s="16" t="s">
        <v>127</v>
      </c>
      <c r="K194" s="44">
        <v>45748</v>
      </c>
      <c r="L194" s="45">
        <f t="shared" si="5"/>
        <v>28</v>
      </c>
      <c r="M194" s="35">
        <f t="shared" si="4"/>
        <v>10500</v>
      </c>
    </row>
    <row r="195" spans="1:13" x14ac:dyDescent="0.2">
      <c r="A195" s="36" t="s">
        <v>8</v>
      </c>
      <c r="B195" s="15" t="s">
        <v>264</v>
      </c>
      <c r="C195" s="12" t="s">
        <v>310</v>
      </c>
      <c r="D195" s="15" t="s">
        <v>7</v>
      </c>
      <c r="E195" s="20">
        <v>44908</v>
      </c>
      <c r="F195" s="15" t="s">
        <v>10</v>
      </c>
      <c r="G195" s="14">
        <v>55354</v>
      </c>
      <c r="H195" s="15" t="s">
        <v>265</v>
      </c>
      <c r="I195" s="15" t="s">
        <v>18</v>
      </c>
      <c r="J195" s="15" t="s">
        <v>19</v>
      </c>
      <c r="K195" s="44">
        <v>45748</v>
      </c>
      <c r="L195" s="45">
        <f t="shared" si="5"/>
        <v>28</v>
      </c>
      <c r="M195" s="35">
        <f t="shared" si="4"/>
        <v>23723.142857142855</v>
      </c>
    </row>
    <row r="196" spans="1:13" x14ac:dyDescent="0.2">
      <c r="A196" s="34" t="s">
        <v>8</v>
      </c>
      <c r="B196" s="16" t="s">
        <v>312</v>
      </c>
      <c r="C196" s="17" t="s">
        <v>311</v>
      </c>
      <c r="D196" s="16" t="s">
        <v>7</v>
      </c>
      <c r="E196" s="18">
        <v>44935</v>
      </c>
      <c r="F196" s="16" t="s">
        <v>10</v>
      </c>
      <c r="G196" s="19">
        <v>40495</v>
      </c>
      <c r="H196" s="16" t="s">
        <v>84</v>
      </c>
      <c r="I196" s="16" t="s">
        <v>12</v>
      </c>
      <c r="J196" s="16" t="s">
        <v>13</v>
      </c>
      <c r="K196" s="44">
        <v>45748</v>
      </c>
      <c r="L196" s="45">
        <f t="shared" si="5"/>
        <v>27.1</v>
      </c>
      <c r="M196" s="35">
        <f t="shared" si="4"/>
        <v>17931.365313653136</v>
      </c>
    </row>
    <row r="197" spans="1:13" x14ac:dyDescent="0.2">
      <c r="A197" s="36" t="s">
        <v>8</v>
      </c>
      <c r="B197" s="15" t="s">
        <v>314</v>
      </c>
      <c r="C197" s="12" t="s">
        <v>313</v>
      </c>
      <c r="D197" s="15" t="s">
        <v>7</v>
      </c>
      <c r="E197" s="20">
        <v>44935</v>
      </c>
      <c r="F197" s="11" t="s">
        <v>10</v>
      </c>
      <c r="G197" s="14">
        <v>43868</v>
      </c>
      <c r="H197" s="15" t="s">
        <v>265</v>
      </c>
      <c r="I197" s="15" t="s">
        <v>18</v>
      </c>
      <c r="J197" s="15" t="s">
        <v>19</v>
      </c>
      <c r="K197" s="44">
        <v>45748</v>
      </c>
      <c r="L197" s="45">
        <f t="shared" si="5"/>
        <v>27.1</v>
      </c>
      <c r="M197" s="35">
        <f t="shared" si="4"/>
        <v>19424.944649446494</v>
      </c>
    </row>
    <row r="198" spans="1:13" x14ac:dyDescent="0.2">
      <c r="A198" s="34" t="s">
        <v>8</v>
      </c>
      <c r="B198" s="16" t="s">
        <v>312</v>
      </c>
      <c r="C198" s="17" t="s">
        <v>315</v>
      </c>
      <c r="D198" s="16" t="s">
        <v>7</v>
      </c>
      <c r="E198" s="18">
        <v>44935</v>
      </c>
      <c r="F198" s="21" t="s">
        <v>10</v>
      </c>
      <c r="G198" s="19">
        <v>41468</v>
      </c>
      <c r="H198" s="16" t="s">
        <v>84</v>
      </c>
      <c r="I198" s="16" t="s">
        <v>12</v>
      </c>
      <c r="J198" s="16" t="s">
        <v>13</v>
      </c>
      <c r="K198" s="44">
        <v>45748</v>
      </c>
      <c r="L198" s="45">
        <f t="shared" si="5"/>
        <v>27.1</v>
      </c>
      <c r="M198" s="35">
        <f t="shared" si="4"/>
        <v>18362.214022140222</v>
      </c>
    </row>
    <row r="199" spans="1:13" x14ac:dyDescent="0.2">
      <c r="A199" s="36" t="s">
        <v>8</v>
      </c>
      <c r="B199" s="15" t="s">
        <v>317</v>
      </c>
      <c r="C199" s="12" t="s">
        <v>316</v>
      </c>
      <c r="D199" s="15" t="s">
        <v>7</v>
      </c>
      <c r="E199" s="20">
        <v>44956</v>
      </c>
      <c r="F199" s="15" t="s">
        <v>10</v>
      </c>
      <c r="G199" s="14">
        <v>43566</v>
      </c>
      <c r="H199" s="15" t="s">
        <v>265</v>
      </c>
      <c r="I199" s="15" t="s">
        <v>18</v>
      </c>
      <c r="J199" s="15" t="s">
        <v>19</v>
      </c>
      <c r="K199" s="44">
        <v>45748</v>
      </c>
      <c r="L199" s="45">
        <f t="shared" si="5"/>
        <v>26.4</v>
      </c>
      <c r="M199" s="35">
        <f t="shared" si="4"/>
        <v>19802.727272727276</v>
      </c>
    </row>
    <row r="200" spans="1:13" x14ac:dyDescent="0.2">
      <c r="A200" s="34" t="s">
        <v>8</v>
      </c>
      <c r="B200" s="16" t="s">
        <v>319</v>
      </c>
      <c r="C200" s="17" t="s">
        <v>318</v>
      </c>
      <c r="D200" s="16" t="s">
        <v>7</v>
      </c>
      <c r="E200" s="18">
        <v>44935</v>
      </c>
      <c r="F200" s="16" t="s">
        <v>10</v>
      </c>
      <c r="G200" s="19">
        <v>42806</v>
      </c>
      <c r="H200" s="16" t="s">
        <v>265</v>
      </c>
      <c r="I200" s="16" t="s">
        <v>18</v>
      </c>
      <c r="J200" s="16" t="s">
        <v>19</v>
      </c>
      <c r="K200" s="44">
        <v>45748</v>
      </c>
      <c r="L200" s="45">
        <f t="shared" si="5"/>
        <v>27.1</v>
      </c>
      <c r="M200" s="35">
        <f t="shared" si="4"/>
        <v>18954.686346863469</v>
      </c>
    </row>
    <row r="201" spans="1:13" x14ac:dyDescent="0.2">
      <c r="A201" s="36" t="s">
        <v>8</v>
      </c>
      <c r="B201" s="15" t="s">
        <v>264</v>
      </c>
      <c r="C201" s="12" t="s">
        <v>320</v>
      </c>
      <c r="D201" s="15" t="s">
        <v>7</v>
      </c>
      <c r="E201" s="20">
        <v>45002</v>
      </c>
      <c r="F201" s="11" t="s">
        <v>10</v>
      </c>
      <c r="G201" s="14">
        <v>40870</v>
      </c>
      <c r="H201" s="15" t="s">
        <v>265</v>
      </c>
      <c r="I201" s="15" t="s">
        <v>18</v>
      </c>
      <c r="J201" s="15" t="s">
        <v>19</v>
      </c>
      <c r="K201" s="44">
        <v>45748</v>
      </c>
      <c r="L201" s="45">
        <f t="shared" si="5"/>
        <v>24.866666666666667</v>
      </c>
      <c r="M201" s="35">
        <f t="shared" si="4"/>
        <v>19722.788203753349</v>
      </c>
    </row>
    <row r="202" spans="1:13" x14ac:dyDescent="0.2">
      <c r="A202" s="34" t="s">
        <v>8</v>
      </c>
      <c r="B202" s="16" t="s">
        <v>322</v>
      </c>
      <c r="C202" s="17" t="s">
        <v>321</v>
      </c>
      <c r="D202" s="16" t="s">
        <v>7</v>
      </c>
      <c r="E202" s="18">
        <v>44957</v>
      </c>
      <c r="F202" s="21" t="s">
        <v>10</v>
      </c>
      <c r="G202" s="19">
        <v>31244</v>
      </c>
      <c r="H202" s="16" t="s">
        <v>84</v>
      </c>
      <c r="I202" s="16" t="s">
        <v>12</v>
      </c>
      <c r="J202" s="16" t="s">
        <v>13</v>
      </c>
      <c r="K202" s="44">
        <v>45748</v>
      </c>
      <c r="L202" s="45">
        <f t="shared" si="5"/>
        <v>26.366666666666667</v>
      </c>
      <c r="M202" s="35">
        <f t="shared" si="4"/>
        <v>14219.772439949429</v>
      </c>
    </row>
    <row r="203" spans="1:13" x14ac:dyDescent="0.2">
      <c r="A203" s="36" t="s">
        <v>8</v>
      </c>
      <c r="B203" s="15" t="s">
        <v>264</v>
      </c>
      <c r="C203" s="12" t="s">
        <v>323</v>
      </c>
      <c r="D203" s="15" t="s">
        <v>7</v>
      </c>
      <c r="E203" s="20">
        <v>45002</v>
      </c>
      <c r="F203" s="11" t="s">
        <v>10</v>
      </c>
      <c r="G203" s="14">
        <v>39184</v>
      </c>
      <c r="H203" s="15" t="s">
        <v>265</v>
      </c>
      <c r="I203" s="15" t="s">
        <v>40</v>
      </c>
      <c r="J203" s="15" t="s">
        <v>19</v>
      </c>
      <c r="K203" s="44">
        <v>45748</v>
      </c>
      <c r="L203" s="45">
        <f t="shared" si="5"/>
        <v>24.866666666666667</v>
      </c>
      <c r="M203" s="35">
        <f t="shared" si="4"/>
        <v>18909.168900804289</v>
      </c>
    </row>
    <row r="204" spans="1:13" x14ac:dyDescent="0.2">
      <c r="A204" s="34" t="s">
        <v>8</v>
      </c>
      <c r="B204" s="16" t="s">
        <v>322</v>
      </c>
      <c r="C204" s="17" t="s">
        <v>324</v>
      </c>
      <c r="D204" s="16" t="s">
        <v>7</v>
      </c>
      <c r="E204" s="18">
        <v>44957</v>
      </c>
      <c r="F204" s="16" t="s">
        <v>10</v>
      </c>
      <c r="G204" s="19">
        <v>42154</v>
      </c>
      <c r="H204" s="16" t="s">
        <v>84</v>
      </c>
      <c r="I204" s="16" t="s">
        <v>40</v>
      </c>
      <c r="J204" s="16" t="s">
        <v>19</v>
      </c>
      <c r="K204" s="44">
        <v>45748</v>
      </c>
      <c r="L204" s="45">
        <f t="shared" si="5"/>
        <v>26.366666666666667</v>
      </c>
      <c r="M204" s="35">
        <f t="shared" ref="M204:M240" si="6">G204/(L204/12)</f>
        <v>19185.132743362828</v>
      </c>
    </row>
    <row r="205" spans="1:13" x14ac:dyDescent="0.2">
      <c r="A205" s="36" t="s">
        <v>8</v>
      </c>
      <c r="B205" s="15" t="s">
        <v>322</v>
      </c>
      <c r="C205" s="12" t="s">
        <v>325</v>
      </c>
      <c r="D205" s="15" t="s">
        <v>7</v>
      </c>
      <c r="E205" s="20">
        <v>44957</v>
      </c>
      <c r="F205" s="11" t="s">
        <v>10</v>
      </c>
      <c r="G205" s="14">
        <v>30265</v>
      </c>
      <c r="H205" s="15" t="s">
        <v>84</v>
      </c>
      <c r="I205" s="15" t="s">
        <v>126</v>
      </c>
      <c r="J205" s="15" t="s">
        <v>127</v>
      </c>
      <c r="K205" s="44">
        <v>45748</v>
      </c>
      <c r="L205" s="45">
        <f t="shared" ref="L205:L240" si="7">(K205-E205)/30</f>
        <v>26.366666666666667</v>
      </c>
      <c r="M205" s="35">
        <f t="shared" si="6"/>
        <v>13774.209860935523</v>
      </c>
    </row>
    <row r="206" spans="1:13" x14ac:dyDescent="0.2">
      <c r="A206" s="34" t="s">
        <v>8</v>
      </c>
      <c r="B206" s="16" t="s">
        <v>327</v>
      </c>
      <c r="C206" s="17" t="s">
        <v>326</v>
      </c>
      <c r="D206" s="16" t="s">
        <v>7</v>
      </c>
      <c r="E206" s="18">
        <v>44944</v>
      </c>
      <c r="F206" s="21" t="s">
        <v>10</v>
      </c>
      <c r="G206" s="19">
        <v>49645</v>
      </c>
      <c r="H206" s="16" t="s">
        <v>84</v>
      </c>
      <c r="I206" s="16" t="s">
        <v>12</v>
      </c>
      <c r="J206" s="16" t="s">
        <v>13</v>
      </c>
      <c r="K206" s="44">
        <v>45748</v>
      </c>
      <c r="L206" s="45">
        <f t="shared" si="7"/>
        <v>26.8</v>
      </c>
      <c r="M206" s="35">
        <f t="shared" si="6"/>
        <v>22229.104477611938</v>
      </c>
    </row>
    <row r="207" spans="1:13" x14ac:dyDescent="0.2">
      <c r="A207" s="36" t="s">
        <v>8</v>
      </c>
      <c r="B207" s="15" t="s">
        <v>264</v>
      </c>
      <c r="C207" s="12" t="s">
        <v>328</v>
      </c>
      <c r="D207" s="15" t="s">
        <v>7</v>
      </c>
      <c r="E207" s="20">
        <v>44957</v>
      </c>
      <c r="F207" s="15" t="s">
        <v>10</v>
      </c>
      <c r="G207" s="14">
        <v>41389</v>
      </c>
      <c r="H207" s="15" t="s">
        <v>265</v>
      </c>
      <c r="I207" s="15" t="s">
        <v>40</v>
      </c>
      <c r="J207" s="15" t="s">
        <v>19</v>
      </c>
      <c r="K207" s="44">
        <v>45748</v>
      </c>
      <c r="L207" s="45">
        <f t="shared" si="7"/>
        <v>26.366666666666667</v>
      </c>
      <c r="M207" s="35">
        <f t="shared" si="6"/>
        <v>18836.965865992413</v>
      </c>
    </row>
    <row r="208" spans="1:13" x14ac:dyDescent="0.2">
      <c r="A208" s="34" t="s">
        <v>8</v>
      </c>
      <c r="B208" s="16" t="s">
        <v>322</v>
      </c>
      <c r="C208" s="17" t="s">
        <v>329</v>
      </c>
      <c r="D208" s="16" t="s">
        <v>7</v>
      </c>
      <c r="E208" s="18">
        <v>44957</v>
      </c>
      <c r="F208" s="16" t="s">
        <v>10</v>
      </c>
      <c r="G208" s="19">
        <v>55403</v>
      </c>
      <c r="H208" s="16" t="s">
        <v>84</v>
      </c>
      <c r="I208" s="16" t="s">
        <v>12</v>
      </c>
      <c r="J208" s="16" t="s">
        <v>13</v>
      </c>
      <c r="K208" s="44">
        <v>45748</v>
      </c>
      <c r="L208" s="45">
        <f t="shared" si="7"/>
        <v>26.366666666666667</v>
      </c>
      <c r="M208" s="35">
        <f t="shared" si="6"/>
        <v>25215.018963337545</v>
      </c>
    </row>
    <row r="209" spans="1:13" x14ac:dyDescent="0.2">
      <c r="A209" s="36" t="s">
        <v>8</v>
      </c>
      <c r="B209" s="15" t="s">
        <v>331</v>
      </c>
      <c r="C209" s="12" t="s">
        <v>330</v>
      </c>
      <c r="D209" s="15" t="s">
        <v>7</v>
      </c>
      <c r="E209" s="20">
        <v>45006</v>
      </c>
      <c r="F209" s="11" t="s">
        <v>10</v>
      </c>
      <c r="G209" s="14">
        <v>58783</v>
      </c>
      <c r="H209" s="15" t="s">
        <v>92</v>
      </c>
      <c r="I209" s="15" t="s">
        <v>40</v>
      </c>
      <c r="J209" s="15" t="s">
        <v>19</v>
      </c>
      <c r="K209" s="44">
        <v>45748</v>
      </c>
      <c r="L209" s="45">
        <f t="shared" si="7"/>
        <v>24.733333333333334</v>
      </c>
      <c r="M209" s="35">
        <f t="shared" si="6"/>
        <v>28520.053908355792</v>
      </c>
    </row>
    <row r="210" spans="1:13" x14ac:dyDescent="0.2">
      <c r="A210" s="34" t="s">
        <v>8</v>
      </c>
      <c r="B210" s="16" t="s">
        <v>333</v>
      </c>
      <c r="C210" s="17" t="s">
        <v>332</v>
      </c>
      <c r="D210" s="16" t="s">
        <v>7</v>
      </c>
      <c r="E210" s="18">
        <v>44998</v>
      </c>
      <c r="F210" s="16" t="s">
        <v>10</v>
      </c>
      <c r="G210" s="19">
        <v>30568</v>
      </c>
      <c r="H210" s="16" t="s">
        <v>84</v>
      </c>
      <c r="I210" s="16" t="s">
        <v>60</v>
      </c>
      <c r="J210" s="16" t="s">
        <v>61</v>
      </c>
      <c r="K210" s="44">
        <v>45748</v>
      </c>
      <c r="L210" s="45">
        <f t="shared" si="7"/>
        <v>25</v>
      </c>
      <c r="M210" s="35">
        <f t="shared" si="6"/>
        <v>14672.64</v>
      </c>
    </row>
    <row r="211" spans="1:13" x14ac:dyDescent="0.2">
      <c r="A211" s="36" t="s">
        <v>8</v>
      </c>
      <c r="B211" s="15" t="s">
        <v>304</v>
      </c>
      <c r="C211" s="12" t="s">
        <v>334</v>
      </c>
      <c r="D211" s="15" t="s">
        <v>7</v>
      </c>
      <c r="E211" s="20">
        <v>45021</v>
      </c>
      <c r="F211" s="11" t="s">
        <v>10</v>
      </c>
      <c r="G211" s="14">
        <v>52789</v>
      </c>
      <c r="H211" s="15" t="s">
        <v>84</v>
      </c>
      <c r="I211" s="15" t="s">
        <v>40</v>
      </c>
      <c r="J211" s="15" t="s">
        <v>19</v>
      </c>
      <c r="K211" s="44">
        <v>45748</v>
      </c>
      <c r="L211" s="45">
        <f t="shared" si="7"/>
        <v>24.233333333333334</v>
      </c>
      <c r="M211" s="35">
        <f t="shared" si="6"/>
        <v>26140.357634112792</v>
      </c>
    </row>
    <row r="212" spans="1:13" x14ac:dyDescent="0.2">
      <c r="A212" s="34" t="s">
        <v>8</v>
      </c>
      <c r="B212" s="16" t="s">
        <v>333</v>
      </c>
      <c r="C212" s="17" t="s">
        <v>335</v>
      </c>
      <c r="D212" s="16" t="s">
        <v>7</v>
      </c>
      <c r="E212" s="18">
        <v>44984</v>
      </c>
      <c r="F212" s="21" t="s">
        <v>10</v>
      </c>
      <c r="G212" s="19">
        <v>20061</v>
      </c>
      <c r="H212" s="16" t="s">
        <v>84</v>
      </c>
      <c r="I212" s="16" t="s">
        <v>60</v>
      </c>
      <c r="J212" s="16" t="s">
        <v>61</v>
      </c>
      <c r="K212" s="44">
        <v>45748</v>
      </c>
      <c r="L212" s="45">
        <f t="shared" si="7"/>
        <v>25.466666666666665</v>
      </c>
      <c r="M212" s="35">
        <f t="shared" si="6"/>
        <v>9452.8272251308899</v>
      </c>
    </row>
    <row r="213" spans="1:13" x14ac:dyDescent="0.2">
      <c r="A213" s="36" t="s">
        <v>69</v>
      </c>
      <c r="B213" s="15" t="s">
        <v>337</v>
      </c>
      <c r="C213" s="12" t="s">
        <v>336</v>
      </c>
      <c r="D213" s="15" t="s">
        <v>7</v>
      </c>
      <c r="E213" s="20">
        <v>45016</v>
      </c>
      <c r="F213" s="11" t="s">
        <v>10</v>
      </c>
      <c r="G213" s="14">
        <v>17700</v>
      </c>
      <c r="H213" s="15" t="s">
        <v>84</v>
      </c>
      <c r="I213" s="15" t="s">
        <v>12</v>
      </c>
      <c r="J213" s="15" t="s">
        <v>13</v>
      </c>
      <c r="K213" s="44">
        <v>45748</v>
      </c>
      <c r="L213" s="45">
        <f t="shared" si="7"/>
        <v>24.4</v>
      </c>
      <c r="M213" s="35">
        <f t="shared" si="6"/>
        <v>8704.9180327868853</v>
      </c>
    </row>
    <row r="214" spans="1:13" x14ac:dyDescent="0.2">
      <c r="A214" s="34" t="s">
        <v>182</v>
      </c>
      <c r="B214" s="16" t="s">
        <v>183</v>
      </c>
      <c r="C214" s="17" t="s">
        <v>338</v>
      </c>
      <c r="D214" s="16" t="s">
        <v>7</v>
      </c>
      <c r="E214" s="18">
        <v>45044</v>
      </c>
      <c r="F214" s="16" t="s">
        <v>10</v>
      </c>
      <c r="G214" s="19">
        <v>12992</v>
      </c>
      <c r="H214" s="16" t="s">
        <v>84</v>
      </c>
      <c r="I214" s="16" t="s">
        <v>40</v>
      </c>
      <c r="J214" s="16" t="s">
        <v>19</v>
      </c>
      <c r="K214" s="44">
        <v>45748</v>
      </c>
      <c r="L214" s="45">
        <f t="shared" si="7"/>
        <v>23.466666666666665</v>
      </c>
      <c r="M214" s="35">
        <f t="shared" si="6"/>
        <v>6643.636363636364</v>
      </c>
    </row>
    <row r="215" spans="1:13" x14ac:dyDescent="0.2">
      <c r="A215" s="36" t="s">
        <v>69</v>
      </c>
      <c r="B215" s="15" t="s">
        <v>340</v>
      </c>
      <c r="C215" s="12" t="s">
        <v>339</v>
      </c>
      <c r="D215" s="15" t="s">
        <v>7</v>
      </c>
      <c r="E215" s="20">
        <v>45077</v>
      </c>
      <c r="F215" s="11" t="s">
        <v>10</v>
      </c>
      <c r="G215" s="14">
        <v>37339</v>
      </c>
      <c r="H215" s="15" t="s">
        <v>265</v>
      </c>
      <c r="I215" s="15" t="s">
        <v>18</v>
      </c>
      <c r="J215" s="15" t="s">
        <v>19</v>
      </c>
      <c r="K215" s="44">
        <v>45748</v>
      </c>
      <c r="L215" s="45">
        <f t="shared" si="7"/>
        <v>22.366666666666667</v>
      </c>
      <c r="M215" s="35">
        <f t="shared" si="6"/>
        <v>20032.846497764531</v>
      </c>
    </row>
    <row r="216" spans="1:13" x14ac:dyDescent="0.2">
      <c r="A216" s="34" t="s">
        <v>8</v>
      </c>
      <c r="B216" s="16" t="s">
        <v>340</v>
      </c>
      <c r="C216" s="17" t="s">
        <v>341</v>
      </c>
      <c r="D216" s="16" t="s">
        <v>7</v>
      </c>
      <c r="E216" s="18">
        <v>45077</v>
      </c>
      <c r="F216" s="21" t="s">
        <v>10</v>
      </c>
      <c r="G216" s="19">
        <v>33065</v>
      </c>
      <c r="H216" s="16" t="s">
        <v>265</v>
      </c>
      <c r="I216" s="16" t="s">
        <v>18</v>
      </c>
      <c r="J216" s="16" t="s">
        <v>19</v>
      </c>
      <c r="K216" s="44">
        <v>45748</v>
      </c>
      <c r="L216" s="45">
        <f t="shared" si="7"/>
        <v>22.366666666666667</v>
      </c>
      <c r="M216" s="35">
        <f t="shared" si="6"/>
        <v>17739.7913561848</v>
      </c>
    </row>
    <row r="217" spans="1:13" x14ac:dyDescent="0.2">
      <c r="A217" s="36" t="s">
        <v>8</v>
      </c>
      <c r="B217" s="15" t="s">
        <v>340</v>
      </c>
      <c r="C217" s="12" t="s">
        <v>342</v>
      </c>
      <c r="D217" s="15" t="s">
        <v>7</v>
      </c>
      <c r="E217" s="20">
        <v>45077</v>
      </c>
      <c r="F217" s="11" t="s">
        <v>10</v>
      </c>
      <c r="G217" s="14">
        <v>45467</v>
      </c>
      <c r="H217" s="15" t="s">
        <v>265</v>
      </c>
      <c r="I217" s="15" t="s">
        <v>18</v>
      </c>
      <c r="J217" s="15" t="s">
        <v>19</v>
      </c>
      <c r="K217" s="44">
        <v>45748</v>
      </c>
      <c r="L217" s="45">
        <f t="shared" si="7"/>
        <v>22.366666666666667</v>
      </c>
      <c r="M217" s="35">
        <f t="shared" si="6"/>
        <v>24393.621460506707</v>
      </c>
    </row>
    <row r="218" spans="1:13" x14ac:dyDescent="0.2">
      <c r="A218" s="34" t="s">
        <v>8</v>
      </c>
      <c r="B218" s="16" t="s">
        <v>340</v>
      </c>
      <c r="C218" s="17" t="s">
        <v>343</v>
      </c>
      <c r="D218" s="16" t="s">
        <v>7</v>
      </c>
      <c r="E218" s="18">
        <v>45077</v>
      </c>
      <c r="F218" s="21" t="s">
        <v>10</v>
      </c>
      <c r="G218" s="19">
        <v>30396</v>
      </c>
      <c r="H218" s="16" t="s">
        <v>265</v>
      </c>
      <c r="I218" s="16" t="s">
        <v>18</v>
      </c>
      <c r="J218" s="16" t="s">
        <v>19</v>
      </c>
      <c r="K218" s="44">
        <v>45748</v>
      </c>
      <c r="L218" s="45">
        <f t="shared" si="7"/>
        <v>22.366666666666667</v>
      </c>
      <c r="M218" s="35">
        <f t="shared" si="6"/>
        <v>16307.839046199702</v>
      </c>
    </row>
    <row r="219" spans="1:13" x14ac:dyDescent="0.2">
      <c r="A219" s="36" t="s">
        <v>8</v>
      </c>
      <c r="B219" s="15" t="s">
        <v>340</v>
      </c>
      <c r="C219" s="12" t="s">
        <v>344</v>
      </c>
      <c r="D219" s="15" t="s">
        <v>7</v>
      </c>
      <c r="E219" s="20">
        <v>45077</v>
      </c>
      <c r="F219" s="15" t="s">
        <v>10</v>
      </c>
      <c r="G219" s="14">
        <v>36826</v>
      </c>
      <c r="H219" s="15" t="s">
        <v>265</v>
      </c>
      <c r="I219" s="15" t="s">
        <v>18</v>
      </c>
      <c r="J219" s="15" t="s">
        <v>19</v>
      </c>
      <c r="K219" s="44">
        <v>45748</v>
      </c>
      <c r="L219" s="45">
        <f t="shared" si="7"/>
        <v>22.366666666666667</v>
      </c>
      <c r="M219" s="35">
        <f t="shared" si="6"/>
        <v>19757.615499254844</v>
      </c>
    </row>
    <row r="220" spans="1:13" x14ac:dyDescent="0.2">
      <c r="A220" s="34" t="s">
        <v>8</v>
      </c>
      <c r="B220" s="16" t="s">
        <v>340</v>
      </c>
      <c r="C220" s="17" t="s">
        <v>345</v>
      </c>
      <c r="D220" s="16" t="s">
        <v>7</v>
      </c>
      <c r="E220" s="18">
        <v>45077</v>
      </c>
      <c r="F220" s="16" t="s">
        <v>10</v>
      </c>
      <c r="G220" s="19">
        <v>29050</v>
      </c>
      <c r="H220" s="16" t="s">
        <v>265</v>
      </c>
      <c r="I220" s="16" t="s">
        <v>18</v>
      </c>
      <c r="J220" s="16" t="s">
        <v>19</v>
      </c>
      <c r="K220" s="44">
        <v>45748</v>
      </c>
      <c r="L220" s="45">
        <f t="shared" si="7"/>
        <v>22.366666666666667</v>
      </c>
      <c r="M220" s="35">
        <f t="shared" si="6"/>
        <v>15585.692995529062</v>
      </c>
    </row>
    <row r="221" spans="1:13" x14ac:dyDescent="0.2">
      <c r="A221" s="36" t="s">
        <v>8</v>
      </c>
      <c r="B221" s="15" t="s">
        <v>340</v>
      </c>
      <c r="C221" s="12" t="s">
        <v>346</v>
      </c>
      <c r="D221" s="15" t="s">
        <v>7</v>
      </c>
      <c r="E221" s="20">
        <v>45097</v>
      </c>
      <c r="F221" s="15" t="s">
        <v>10</v>
      </c>
      <c r="G221" s="14">
        <v>30454</v>
      </c>
      <c r="H221" s="15" t="s">
        <v>265</v>
      </c>
      <c r="I221" s="15" t="s">
        <v>18</v>
      </c>
      <c r="J221" s="15" t="s">
        <v>19</v>
      </c>
      <c r="K221" s="44">
        <v>45748</v>
      </c>
      <c r="L221" s="45">
        <f t="shared" si="7"/>
        <v>21.7</v>
      </c>
      <c r="M221" s="35">
        <f t="shared" si="6"/>
        <v>16840.921658986175</v>
      </c>
    </row>
    <row r="222" spans="1:13" x14ac:dyDescent="0.2">
      <c r="A222" s="34" t="s">
        <v>8</v>
      </c>
      <c r="B222" s="16" t="s">
        <v>340</v>
      </c>
      <c r="C222" s="17" t="s">
        <v>347</v>
      </c>
      <c r="D222" s="16" t="s">
        <v>7</v>
      </c>
      <c r="E222" s="18">
        <v>45107</v>
      </c>
      <c r="F222" s="16" t="s">
        <v>10</v>
      </c>
      <c r="G222" s="19">
        <v>50804</v>
      </c>
      <c r="H222" s="16" t="s">
        <v>265</v>
      </c>
      <c r="I222" s="16" t="s">
        <v>18</v>
      </c>
      <c r="J222" s="16" t="s">
        <v>19</v>
      </c>
      <c r="K222" s="44">
        <v>45748</v>
      </c>
      <c r="L222" s="45">
        <f t="shared" si="7"/>
        <v>21.366666666666667</v>
      </c>
      <c r="M222" s="35">
        <f>G222/(L222/12)</f>
        <v>28532.667706708267</v>
      </c>
    </row>
    <row r="223" spans="1:13" x14ac:dyDescent="0.2">
      <c r="A223" s="36" t="s">
        <v>8</v>
      </c>
      <c r="B223" s="15" t="s">
        <v>175</v>
      </c>
      <c r="C223" s="12" t="s">
        <v>348</v>
      </c>
      <c r="D223" s="15" t="s">
        <v>7</v>
      </c>
      <c r="E223" s="20">
        <v>45107</v>
      </c>
      <c r="F223" s="15" t="s">
        <v>10</v>
      </c>
      <c r="G223" s="14">
        <v>50430</v>
      </c>
      <c r="H223" s="15" t="s">
        <v>53</v>
      </c>
      <c r="I223" s="15" t="s">
        <v>18</v>
      </c>
      <c r="J223" s="15" t="s">
        <v>19</v>
      </c>
      <c r="K223" s="44">
        <v>45748</v>
      </c>
      <c r="L223" s="45">
        <f t="shared" si="7"/>
        <v>21.366666666666667</v>
      </c>
      <c r="M223" s="35">
        <f t="shared" si="6"/>
        <v>28322.620904836192</v>
      </c>
    </row>
    <row r="224" spans="1:13" x14ac:dyDescent="0.2">
      <c r="A224" s="34" t="s">
        <v>8</v>
      </c>
      <c r="B224" s="16" t="s">
        <v>350</v>
      </c>
      <c r="C224" s="17" t="s">
        <v>349</v>
      </c>
      <c r="D224" s="16" t="s">
        <v>7</v>
      </c>
      <c r="E224" s="18">
        <v>45138</v>
      </c>
      <c r="F224" s="21" t="s">
        <v>10</v>
      </c>
      <c r="G224" s="19">
        <v>34419</v>
      </c>
      <c r="H224" s="16" t="s">
        <v>84</v>
      </c>
      <c r="I224" s="16" t="s">
        <v>60</v>
      </c>
      <c r="J224" s="16" t="s">
        <v>61</v>
      </c>
      <c r="K224" s="44">
        <v>45748</v>
      </c>
      <c r="L224" s="45">
        <f t="shared" si="7"/>
        <v>20.333333333333332</v>
      </c>
      <c r="M224" s="35">
        <f t="shared" si="6"/>
        <v>20312.852459016394</v>
      </c>
    </row>
    <row r="225" spans="1:13" x14ac:dyDescent="0.2">
      <c r="A225" s="36" t="s">
        <v>8</v>
      </c>
      <c r="B225" s="15" t="s">
        <v>138</v>
      </c>
      <c r="C225" s="12" t="s">
        <v>351</v>
      </c>
      <c r="D225" s="15" t="s">
        <v>7</v>
      </c>
      <c r="E225" s="20">
        <v>45230</v>
      </c>
      <c r="F225" s="11" t="s">
        <v>10</v>
      </c>
      <c r="G225" s="14">
        <v>38042</v>
      </c>
      <c r="H225" s="15" t="s">
        <v>84</v>
      </c>
      <c r="I225" s="15" t="s">
        <v>126</v>
      </c>
      <c r="J225" s="15" t="s">
        <v>127</v>
      </c>
      <c r="K225" s="44">
        <v>45748</v>
      </c>
      <c r="L225" s="45">
        <f t="shared" si="7"/>
        <v>17.266666666666666</v>
      </c>
      <c r="M225" s="35">
        <f t="shared" si="6"/>
        <v>26438.455598455599</v>
      </c>
    </row>
    <row r="226" spans="1:13" x14ac:dyDescent="0.2">
      <c r="A226" s="34" t="s">
        <v>8</v>
      </c>
      <c r="B226" s="16" t="s">
        <v>353</v>
      </c>
      <c r="C226" s="17" t="s">
        <v>352</v>
      </c>
      <c r="D226" s="16" t="s">
        <v>7</v>
      </c>
      <c r="E226" s="18">
        <v>45230</v>
      </c>
      <c r="F226" s="21" t="s">
        <v>10</v>
      </c>
      <c r="G226" s="19">
        <v>69221</v>
      </c>
      <c r="H226" s="16" t="s">
        <v>53</v>
      </c>
      <c r="I226" s="16" t="s">
        <v>18</v>
      </c>
      <c r="J226" s="16" t="s">
        <v>19</v>
      </c>
      <c r="K226" s="44">
        <v>45748</v>
      </c>
      <c r="L226" s="45">
        <f t="shared" si="7"/>
        <v>17.266666666666666</v>
      </c>
      <c r="M226" s="35">
        <f t="shared" si="6"/>
        <v>48107.258687258691</v>
      </c>
    </row>
    <row r="227" spans="1:13" x14ac:dyDescent="0.2">
      <c r="A227" s="36" t="s">
        <v>8</v>
      </c>
      <c r="B227" s="15" t="s">
        <v>355</v>
      </c>
      <c r="C227" s="12" t="s">
        <v>354</v>
      </c>
      <c r="D227" s="15" t="s">
        <v>7</v>
      </c>
      <c r="E227" s="20">
        <v>45230</v>
      </c>
      <c r="F227" s="11" t="s">
        <v>10</v>
      </c>
      <c r="G227" s="14">
        <v>23522</v>
      </c>
      <c r="H227" s="15" t="s">
        <v>84</v>
      </c>
      <c r="I227" s="15" t="s">
        <v>40</v>
      </c>
      <c r="J227" s="15" t="s">
        <v>19</v>
      </c>
      <c r="K227" s="44">
        <v>45748</v>
      </c>
      <c r="L227" s="45">
        <f t="shared" si="7"/>
        <v>17.266666666666666</v>
      </c>
      <c r="M227" s="35">
        <f t="shared" si="6"/>
        <v>16347.335907335908</v>
      </c>
    </row>
    <row r="228" spans="1:13" x14ac:dyDescent="0.2">
      <c r="A228" s="34" t="s">
        <v>8</v>
      </c>
      <c r="B228" s="16" t="s">
        <v>353</v>
      </c>
      <c r="C228" s="17" t="s">
        <v>356</v>
      </c>
      <c r="D228" s="16" t="s">
        <v>7</v>
      </c>
      <c r="E228" s="18">
        <v>45230</v>
      </c>
      <c r="F228" s="21" t="s">
        <v>10</v>
      </c>
      <c r="G228" s="19">
        <v>76604</v>
      </c>
      <c r="H228" s="16" t="s">
        <v>53</v>
      </c>
      <c r="I228" s="16" t="s">
        <v>18</v>
      </c>
      <c r="J228" s="16" t="s">
        <v>19</v>
      </c>
      <c r="K228" s="44">
        <v>45748</v>
      </c>
      <c r="L228" s="45">
        <f t="shared" si="7"/>
        <v>17.266666666666666</v>
      </c>
      <c r="M228" s="35">
        <f t="shared" si="6"/>
        <v>53238.301158301161</v>
      </c>
    </row>
    <row r="229" spans="1:13" x14ac:dyDescent="0.2">
      <c r="A229" s="36" t="s">
        <v>8</v>
      </c>
      <c r="B229" s="15" t="s">
        <v>355</v>
      </c>
      <c r="C229" s="12" t="s">
        <v>357</v>
      </c>
      <c r="D229" s="15" t="s">
        <v>7</v>
      </c>
      <c r="E229" s="20">
        <v>45230</v>
      </c>
      <c r="F229" s="11" t="s">
        <v>10</v>
      </c>
      <c r="G229" s="14">
        <v>44153</v>
      </c>
      <c r="H229" s="15" t="s">
        <v>53</v>
      </c>
      <c r="I229" s="15" t="s">
        <v>18</v>
      </c>
      <c r="J229" s="15" t="s">
        <v>19</v>
      </c>
      <c r="K229" s="44">
        <v>45748</v>
      </c>
      <c r="L229" s="45">
        <f t="shared" si="7"/>
        <v>17.266666666666666</v>
      </c>
      <c r="M229" s="35">
        <f t="shared" si="6"/>
        <v>30685.482625482626</v>
      </c>
    </row>
    <row r="230" spans="1:13" x14ac:dyDescent="0.2">
      <c r="A230" s="34" t="s">
        <v>8</v>
      </c>
      <c r="B230" s="16" t="s">
        <v>355</v>
      </c>
      <c r="C230" s="17" t="s">
        <v>358</v>
      </c>
      <c r="D230" s="16" t="s">
        <v>7</v>
      </c>
      <c r="E230" s="18">
        <v>45230</v>
      </c>
      <c r="F230" s="21" t="s">
        <v>10</v>
      </c>
      <c r="G230" s="19">
        <v>50057</v>
      </c>
      <c r="H230" s="16" t="s">
        <v>53</v>
      </c>
      <c r="I230" s="16" t="s">
        <v>12</v>
      </c>
      <c r="J230" s="16" t="s">
        <v>13</v>
      </c>
      <c r="K230" s="44">
        <v>45748</v>
      </c>
      <c r="L230" s="45">
        <f t="shared" si="7"/>
        <v>17.266666666666666</v>
      </c>
      <c r="M230" s="35">
        <f t="shared" si="6"/>
        <v>34788.648648648646</v>
      </c>
    </row>
    <row r="231" spans="1:13" x14ac:dyDescent="0.2">
      <c r="A231" s="36" t="s">
        <v>8</v>
      </c>
      <c r="B231" s="15" t="s">
        <v>360</v>
      </c>
      <c r="C231" s="12" t="s">
        <v>359</v>
      </c>
      <c r="D231" s="15" t="s">
        <v>15</v>
      </c>
      <c r="E231" s="20">
        <v>45352</v>
      </c>
      <c r="F231" s="15" t="s">
        <v>26</v>
      </c>
      <c r="G231" s="14">
        <v>26761</v>
      </c>
      <c r="H231" s="15" t="s">
        <v>84</v>
      </c>
      <c r="I231" s="15" t="s">
        <v>40</v>
      </c>
      <c r="J231" s="15" t="s">
        <v>19</v>
      </c>
      <c r="K231" s="44">
        <v>45748</v>
      </c>
      <c r="L231" s="45">
        <f t="shared" si="7"/>
        <v>13.2</v>
      </c>
      <c r="M231" s="35">
        <f t="shared" si="6"/>
        <v>24328.18181818182</v>
      </c>
    </row>
    <row r="232" spans="1:13" x14ac:dyDescent="0.2">
      <c r="A232" s="34" t="s">
        <v>8</v>
      </c>
      <c r="B232" s="16" t="s">
        <v>362</v>
      </c>
      <c r="C232" s="17" t="s">
        <v>361</v>
      </c>
      <c r="D232" s="16" t="s">
        <v>15</v>
      </c>
      <c r="E232" s="18">
        <v>45412</v>
      </c>
      <c r="F232" s="21" t="s">
        <v>10</v>
      </c>
      <c r="G232" s="19">
        <v>18802</v>
      </c>
      <c r="H232" s="16" t="s">
        <v>65</v>
      </c>
      <c r="I232" s="16" t="s">
        <v>18</v>
      </c>
      <c r="J232" s="16" t="s">
        <v>19</v>
      </c>
      <c r="K232" s="44">
        <v>45748</v>
      </c>
      <c r="L232" s="45">
        <f t="shared" si="7"/>
        <v>11.2</v>
      </c>
      <c r="M232" s="35">
        <f t="shared" si="6"/>
        <v>20145.000000000004</v>
      </c>
    </row>
    <row r="233" spans="1:13" x14ac:dyDescent="0.2">
      <c r="A233" s="36" t="s">
        <v>8</v>
      </c>
      <c r="B233" s="15" t="s">
        <v>364</v>
      </c>
      <c r="C233" s="12" t="s">
        <v>363</v>
      </c>
      <c r="D233" s="15" t="s">
        <v>15</v>
      </c>
      <c r="E233" s="20">
        <v>45442</v>
      </c>
      <c r="F233" s="15" t="s">
        <v>26</v>
      </c>
      <c r="G233" s="14">
        <v>7870</v>
      </c>
      <c r="H233" s="15" t="s">
        <v>31</v>
      </c>
      <c r="I233" s="15" t="s">
        <v>60</v>
      </c>
      <c r="J233" s="15" t="s">
        <v>61</v>
      </c>
      <c r="K233" s="44">
        <v>45748</v>
      </c>
      <c r="L233" s="45">
        <f t="shared" si="7"/>
        <v>10.199999999999999</v>
      </c>
      <c r="M233" s="35">
        <f t="shared" si="6"/>
        <v>9258.8235294117658</v>
      </c>
    </row>
    <row r="234" spans="1:13" x14ac:dyDescent="0.2">
      <c r="A234" s="34" t="s">
        <v>8</v>
      </c>
      <c r="B234" s="16" t="s">
        <v>366</v>
      </c>
      <c r="C234" s="17" t="s">
        <v>365</v>
      </c>
      <c r="D234" s="16" t="s">
        <v>15</v>
      </c>
      <c r="E234" s="18">
        <v>45442</v>
      </c>
      <c r="F234" s="16" t="s">
        <v>26</v>
      </c>
      <c r="G234" s="19">
        <v>16466</v>
      </c>
      <c r="H234" s="16" t="s">
        <v>31</v>
      </c>
      <c r="I234" s="16" t="s">
        <v>18</v>
      </c>
      <c r="J234" s="16" t="s">
        <v>19</v>
      </c>
      <c r="K234" s="44">
        <v>45748</v>
      </c>
      <c r="L234" s="45">
        <f t="shared" si="7"/>
        <v>10.199999999999999</v>
      </c>
      <c r="M234" s="35">
        <f t="shared" si="6"/>
        <v>19371.764705882353</v>
      </c>
    </row>
    <row r="235" spans="1:13" x14ac:dyDescent="0.2">
      <c r="A235" s="36" t="s">
        <v>8</v>
      </c>
      <c r="B235" s="15" t="s">
        <v>366</v>
      </c>
      <c r="C235" s="12" t="s">
        <v>367</v>
      </c>
      <c r="D235" s="15" t="s">
        <v>15</v>
      </c>
      <c r="E235" s="20">
        <v>45442</v>
      </c>
      <c r="F235" s="11" t="s">
        <v>10</v>
      </c>
      <c r="G235" s="14">
        <v>13672</v>
      </c>
      <c r="H235" s="15" t="s">
        <v>84</v>
      </c>
      <c r="I235" s="15" t="s">
        <v>40</v>
      </c>
      <c r="J235" s="15" t="s">
        <v>19</v>
      </c>
      <c r="K235" s="44">
        <v>45748</v>
      </c>
      <c r="L235" s="45">
        <f t="shared" si="7"/>
        <v>10.199999999999999</v>
      </c>
      <c r="M235" s="35">
        <f t="shared" si="6"/>
        <v>16084.705882352942</v>
      </c>
    </row>
    <row r="236" spans="1:13" x14ac:dyDescent="0.2">
      <c r="A236" s="34" t="s">
        <v>8</v>
      </c>
      <c r="B236" s="16" t="s">
        <v>366</v>
      </c>
      <c r="C236" s="17" t="s">
        <v>368</v>
      </c>
      <c r="D236" s="16" t="s">
        <v>15</v>
      </c>
      <c r="E236" s="18">
        <v>45442</v>
      </c>
      <c r="F236" s="21" t="s">
        <v>26</v>
      </c>
      <c r="G236" s="19">
        <v>22121</v>
      </c>
      <c r="H236" s="16" t="s">
        <v>53</v>
      </c>
      <c r="I236" s="16" t="s">
        <v>18</v>
      </c>
      <c r="J236" s="16" t="s">
        <v>19</v>
      </c>
      <c r="K236" s="44">
        <v>45748</v>
      </c>
      <c r="L236" s="45">
        <f t="shared" si="7"/>
        <v>10.199999999999999</v>
      </c>
      <c r="M236" s="35">
        <f t="shared" si="6"/>
        <v>26024.705882352941</v>
      </c>
    </row>
    <row r="237" spans="1:13" x14ac:dyDescent="0.2">
      <c r="A237" s="36" t="s">
        <v>8</v>
      </c>
      <c r="B237" s="15" t="s">
        <v>370</v>
      </c>
      <c r="C237" s="12" t="s">
        <v>369</v>
      </c>
      <c r="D237" s="15" t="s">
        <v>15</v>
      </c>
      <c r="E237" s="20">
        <v>45412</v>
      </c>
      <c r="F237" s="15" t="s">
        <v>26</v>
      </c>
      <c r="G237" s="14">
        <v>6735</v>
      </c>
      <c r="H237" s="15" t="s">
        <v>65</v>
      </c>
      <c r="I237" s="15" t="s">
        <v>18</v>
      </c>
      <c r="J237" s="15" t="s">
        <v>19</v>
      </c>
      <c r="K237" s="44">
        <v>45748</v>
      </c>
      <c r="L237" s="45">
        <f t="shared" si="7"/>
        <v>11.2</v>
      </c>
      <c r="M237" s="35">
        <f t="shared" si="6"/>
        <v>7216.0714285714294</v>
      </c>
    </row>
    <row r="238" spans="1:13" x14ac:dyDescent="0.2">
      <c r="A238" s="38" t="s">
        <v>8</v>
      </c>
      <c r="B238" s="21" t="s">
        <v>372</v>
      </c>
      <c r="C238" s="17" t="s">
        <v>371</v>
      </c>
      <c r="D238" s="21" t="s">
        <v>15</v>
      </c>
      <c r="E238" s="22">
        <v>43584</v>
      </c>
      <c r="F238" s="21" t="s">
        <v>10</v>
      </c>
      <c r="G238" s="19">
        <v>86371</v>
      </c>
      <c r="H238" s="16" t="s">
        <v>65</v>
      </c>
      <c r="I238" s="16" t="s">
        <v>28</v>
      </c>
      <c r="J238" s="16" t="s">
        <v>29</v>
      </c>
      <c r="K238" s="44">
        <v>45748</v>
      </c>
      <c r="L238" s="45">
        <f t="shared" si="7"/>
        <v>72.13333333333334</v>
      </c>
      <c r="M238" s="35">
        <f t="shared" si="6"/>
        <v>14368.558225508315</v>
      </c>
    </row>
    <row r="239" spans="1:13" x14ac:dyDescent="0.2">
      <c r="A239" s="37" t="s">
        <v>8</v>
      </c>
      <c r="B239" s="11" t="s">
        <v>374</v>
      </c>
      <c r="C239" s="12" t="s">
        <v>373</v>
      </c>
      <c r="D239" s="11" t="s">
        <v>15</v>
      </c>
      <c r="E239" s="13">
        <v>43614</v>
      </c>
      <c r="F239" s="11" t="s">
        <v>10</v>
      </c>
      <c r="G239" s="14">
        <v>79187</v>
      </c>
      <c r="H239" s="15" t="s">
        <v>84</v>
      </c>
      <c r="I239" s="15" t="s">
        <v>126</v>
      </c>
      <c r="J239" s="15" t="s">
        <v>127</v>
      </c>
      <c r="K239" s="44">
        <v>45748</v>
      </c>
      <c r="L239" s="45">
        <f t="shared" si="7"/>
        <v>71.13333333333334</v>
      </c>
      <c r="M239" s="35">
        <f t="shared" si="6"/>
        <v>13358.63167760075</v>
      </c>
    </row>
    <row r="240" spans="1:13" ht="13.5" thickBot="1" x14ac:dyDescent="0.25">
      <c r="A240" s="39" t="s">
        <v>8</v>
      </c>
      <c r="B240" s="40" t="s">
        <v>376</v>
      </c>
      <c r="C240" s="41" t="s">
        <v>375</v>
      </c>
      <c r="D240" s="40" t="s">
        <v>15</v>
      </c>
      <c r="E240" s="42">
        <v>43684</v>
      </c>
      <c r="F240" s="40" t="s">
        <v>10</v>
      </c>
      <c r="G240" s="43">
        <v>110977</v>
      </c>
      <c r="H240" s="40" t="s">
        <v>65</v>
      </c>
      <c r="I240" s="40" t="s">
        <v>18</v>
      </c>
      <c r="J240" s="40" t="s">
        <v>19</v>
      </c>
      <c r="K240" s="51">
        <v>45748</v>
      </c>
      <c r="L240" s="45">
        <f t="shared" si="7"/>
        <v>68.8</v>
      </c>
      <c r="M240" s="35">
        <f t="shared" si="6"/>
        <v>19356.453488372092</v>
      </c>
    </row>
    <row r="241" spans="12:13" x14ac:dyDescent="0.2">
      <c r="L241" s="57" t="s">
        <v>383</v>
      </c>
      <c r="M241" s="58">
        <f>230*M242</f>
        <v>3661297.0149493101</v>
      </c>
    </row>
    <row r="242" spans="12:13" ht="13.5" thickBot="1" x14ac:dyDescent="0.25">
      <c r="L242" s="55" t="s">
        <v>382</v>
      </c>
      <c r="M242" s="56">
        <f>AVERAGE(M11:M240)</f>
        <v>15918.682673692652</v>
      </c>
    </row>
    <row r="244" spans="12:13" x14ac:dyDescent="0.2">
      <c r="M244" s="1"/>
    </row>
    <row r="245" spans="12:13" x14ac:dyDescent="0.2">
      <c r="M245" s="1"/>
    </row>
    <row r="246" spans="12:13" x14ac:dyDescent="0.2">
      <c r="M246" s="1"/>
    </row>
    <row r="247" spans="12:13" x14ac:dyDescent="0.2">
      <c r="M247" s="1"/>
    </row>
    <row r="248" spans="12:13" x14ac:dyDescent="0.2">
      <c r="M248" s="1"/>
    </row>
    <row r="249" spans="12:13" x14ac:dyDescent="0.2">
      <c r="M249" s="1"/>
    </row>
  </sheetData>
  <autoFilter ref="A10:J241" xr:uid="{00000000-0001-0000-0000-000000000000}">
    <filterColumn colId="2" showButton="0"/>
    <filterColumn colId="7" showButton="0"/>
    <filterColumn colId="8" showButton="0"/>
  </autoFilter>
  <mergeCells count="2">
    <mergeCell ref="H10:J10"/>
    <mergeCell ref="C10:D10"/>
  </mergeCells>
  <pageMargins left="0.70866141732283472" right="0.31496062992125984" top="0.74803149606299213" bottom="0.74803149606299213" header="0.31496062992125984" footer="0.31496062992125984"/>
  <pageSetup paperSize="9" scale="5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2E12C1-51E8-4F0E-BF72-B39C7FB36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Detailoverzicht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2025-06-02T13:43:50Z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