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09"/>
  <workbookPr filterPrivacy="1"/>
  <xr:revisionPtr revIDLastSave="1061" documentId="13_ncr:1_{5AF3FD8A-E5A7-7B4E-91A9-8BD2168CA92A}" xr6:coauthVersionLast="47" xr6:coauthVersionMax="47" xr10:uidLastSave="{465232D9-99FA-0F46-83E8-C71744188E51}"/>
  <bookViews>
    <workbookView xWindow="0" yWindow="500" windowWidth="28800" windowHeight="15820" activeTab="1" xr2:uid="{00000000-000D-0000-FFFF-FFFF00000000}"/>
  </bookViews>
  <sheets>
    <sheet name="Prijzenblad HUUR" sheetId="7" r:id="rId1"/>
    <sheet name="Prijzenblad LEDIGING" sheetId="8" r:id="rId2"/>
    <sheet name="TOTAAL" sheetId="9" r:id="rId3"/>
  </sheets>
  <definedNames>
    <definedName name="_xlnm.Print_Area" localSheetId="0">'Prijzenblad HUUR'!$A$1:$H$47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54" i="8" l="1"/>
  <c r="G47" i="8"/>
  <c r="G53" i="8"/>
  <c r="G52" i="8"/>
  <c r="G51" i="8"/>
  <c r="G50" i="8"/>
  <c r="E44" i="8"/>
  <c r="E43" i="8"/>
  <c r="H7" i="7"/>
  <c r="H8" i="7"/>
  <c r="H9" i="7"/>
  <c r="H10" i="7"/>
  <c r="H11" i="7"/>
  <c r="H12" i="7"/>
  <c r="H13" i="7"/>
  <c r="H14" i="7"/>
  <c r="H15" i="7"/>
  <c r="H16" i="7"/>
  <c r="H17" i="7"/>
  <c r="H18" i="7"/>
  <c r="H19" i="7"/>
  <c r="H20" i="7"/>
  <c r="H21" i="7"/>
  <c r="H22" i="7"/>
  <c r="H23" i="7"/>
  <c r="H24" i="7"/>
  <c r="H25" i="7"/>
  <c r="H26" i="7"/>
  <c r="H27" i="7"/>
  <c r="H28" i="7"/>
  <c r="H29" i="7"/>
  <c r="H30" i="7"/>
  <c r="H31" i="7"/>
  <c r="H32" i="7"/>
  <c r="H6" i="7"/>
  <c r="C34" i="8"/>
  <c r="D34" i="8"/>
  <c r="G49" i="8"/>
  <c r="G48" i="8"/>
  <c r="G46" i="8"/>
  <c r="D6" i="9"/>
  <c r="F31" i="8"/>
  <c r="G31" i="8" s="1"/>
  <c r="B31" i="8"/>
  <c r="A31" i="8"/>
  <c r="F30" i="8"/>
  <c r="G30" i="8" s="1"/>
  <c r="B30" i="8"/>
  <c r="A30" i="8"/>
  <c r="F28" i="8"/>
  <c r="G28" i="8" s="1"/>
  <c r="B28" i="8"/>
  <c r="A28" i="8"/>
  <c r="F26" i="8"/>
  <c r="G26" i="8" s="1"/>
  <c r="B26" i="8"/>
  <c r="A26" i="8"/>
  <c r="F22" i="8"/>
  <c r="G22" i="8" s="1"/>
  <c r="B22" i="8"/>
  <c r="A22" i="8"/>
  <c r="F6" i="8"/>
  <c r="G6" i="8" s="1"/>
  <c r="B6" i="8"/>
  <c r="A6" i="8"/>
  <c r="E6" i="7"/>
  <c r="E31" i="7"/>
  <c r="E30" i="7"/>
  <c r="E28" i="7"/>
  <c r="E26" i="7"/>
  <c r="E22" i="7"/>
  <c r="E39" i="8"/>
  <c r="E40" i="8"/>
  <c r="F8" i="8"/>
  <c r="G8" i="8" s="1"/>
  <c r="F9" i="8"/>
  <c r="G9" i="8" s="1"/>
  <c r="F10" i="8"/>
  <c r="G10" i="8" s="1"/>
  <c r="F11" i="8"/>
  <c r="G11" i="8" s="1"/>
  <c r="F12" i="8"/>
  <c r="G12" i="8" s="1"/>
  <c r="F13" i="8"/>
  <c r="G13" i="8" s="1"/>
  <c r="F14" i="8"/>
  <c r="G14" i="8" s="1"/>
  <c r="F15" i="8"/>
  <c r="G15" i="8" s="1"/>
  <c r="F16" i="8"/>
  <c r="G16" i="8" s="1"/>
  <c r="F17" i="8"/>
  <c r="G17" i="8" s="1"/>
  <c r="F18" i="8"/>
  <c r="G18" i="8" s="1"/>
  <c r="F19" i="8"/>
  <c r="G19" i="8" s="1"/>
  <c r="F20" i="8"/>
  <c r="G20" i="8" s="1"/>
  <c r="F21" i="8"/>
  <c r="G21" i="8" s="1"/>
  <c r="F23" i="8"/>
  <c r="G23" i="8" s="1"/>
  <c r="F24" i="8"/>
  <c r="G24" i="8" s="1"/>
  <c r="F25" i="8"/>
  <c r="G25" i="8" s="1"/>
  <c r="F27" i="8"/>
  <c r="G27" i="8" s="1"/>
  <c r="F29" i="8"/>
  <c r="G29" i="8" s="1"/>
  <c r="F32" i="8"/>
  <c r="G32" i="8" s="1"/>
  <c r="F7" i="8"/>
  <c r="G7" i="8" s="1"/>
  <c r="B8" i="8"/>
  <c r="B9" i="8"/>
  <c r="B10" i="8"/>
  <c r="B11" i="8"/>
  <c r="B12" i="8"/>
  <c r="B13" i="8"/>
  <c r="B14" i="8"/>
  <c r="B15" i="8"/>
  <c r="B16" i="8"/>
  <c r="B17" i="8"/>
  <c r="B18" i="8"/>
  <c r="B19" i="8"/>
  <c r="B20" i="8"/>
  <c r="B21" i="8"/>
  <c r="B23" i="8"/>
  <c r="B24" i="8"/>
  <c r="B25" i="8"/>
  <c r="B27" i="8"/>
  <c r="B29" i="8"/>
  <c r="B32" i="8"/>
  <c r="B7" i="8"/>
  <c r="A8" i="8"/>
  <c r="A9" i="8"/>
  <c r="A10" i="8"/>
  <c r="A11" i="8"/>
  <c r="A12" i="8"/>
  <c r="A13" i="8"/>
  <c r="A14" i="8"/>
  <c r="A15" i="8"/>
  <c r="A16" i="8"/>
  <c r="A17" i="8"/>
  <c r="A18" i="8"/>
  <c r="A19" i="8"/>
  <c r="A20" i="8"/>
  <c r="A21" i="8"/>
  <c r="A23" i="8"/>
  <c r="A24" i="8"/>
  <c r="A25" i="8"/>
  <c r="A27" i="8"/>
  <c r="A29" i="8"/>
  <c r="A32" i="8"/>
  <c r="A7" i="8"/>
  <c r="E21" i="7"/>
  <c r="E20" i="7"/>
  <c r="E27" i="7"/>
  <c r="E25" i="7"/>
  <c r="E16" i="7"/>
  <c r="E15" i="7"/>
  <c r="E10" i="7"/>
  <c r="E9" i="7"/>
  <c r="E8" i="7"/>
  <c r="D3" i="9"/>
  <c r="D4" i="9"/>
  <c r="D7" i="9"/>
  <c r="D5" i="9"/>
  <c r="E7" i="7"/>
  <c r="E11" i="7"/>
  <c r="E12" i="7"/>
  <c r="E13" i="7"/>
  <c r="E14" i="7"/>
  <c r="E17" i="7"/>
  <c r="E23" i="7"/>
  <c r="E24" i="7"/>
  <c r="E29" i="7"/>
  <c r="E32" i="7"/>
  <c r="E42" i="8"/>
  <c r="E41" i="8"/>
  <c r="G40" i="7"/>
  <c r="G41" i="7"/>
  <c r="G42" i="7"/>
  <c r="G43" i="7"/>
  <c r="G44" i="7"/>
  <c r="G39" i="7"/>
  <c r="E19" i="7"/>
  <c r="E18" i="7"/>
  <c r="C36" i="8" l="1"/>
  <c r="C34" i="7"/>
  <c r="C36" i="7" s="1"/>
  <c r="G34" i="7"/>
  <c r="E34" i="8"/>
  <c r="E36" i="8" s="1"/>
  <c r="E45" i="7"/>
  <c r="B56" i="8" l="1"/>
  <c r="D2" i="9" s="1"/>
  <c r="C47" i="7"/>
  <c r="D1" i="9"/>
  <c r="D8" i="9" l="1"/>
</calcChain>
</file>

<file path=xl/sharedStrings.xml><?xml version="1.0" encoding="utf-8"?>
<sst xmlns="http://schemas.openxmlformats.org/spreadsheetml/2006/main" count="150" uniqueCount="66">
  <si>
    <t>&lt;&lt;NAAM INSCHRIJVER&gt;&gt;</t>
  </si>
  <si>
    <t>Inschrijver dient alle lichtgroene cellen in te vullen.</t>
  </si>
  <si>
    <t>Totaal per jaar</t>
  </si>
  <si>
    <t>Huur per container per maand</t>
  </si>
  <si>
    <t>Type Container</t>
  </si>
  <si>
    <t>Type afval</t>
  </si>
  <si>
    <t>Aantal</t>
  </si>
  <si>
    <t>Totaal per type per maand</t>
  </si>
  <si>
    <t>Totaal per maand</t>
  </si>
  <si>
    <t>Totaal som HUUR</t>
  </si>
  <si>
    <t>HUUR</t>
  </si>
  <si>
    <t>LEDIGINGEN</t>
  </si>
  <si>
    <t>Type Container
(VOLUME MINIMAAL VERGELIJKBAAR - bandbreedte van 10% is toegestaan)</t>
  </si>
  <si>
    <t>Afzetcontainer 6m3</t>
  </si>
  <si>
    <t>Afzetcontainer 10m3</t>
  </si>
  <si>
    <t>Afzetcontainer 15m3</t>
  </si>
  <si>
    <t>Afzetcontainer 20m3</t>
  </si>
  <si>
    <t>Afzetcontainer 40m3</t>
  </si>
  <si>
    <t>Kosten per dag</t>
  </si>
  <si>
    <t>inclusief transportkosten</t>
  </si>
  <si>
    <t>Fictief aantal dagen</t>
  </si>
  <si>
    <t>Totaal</t>
  </si>
  <si>
    <t>Afzetcontainer 30m3</t>
  </si>
  <si>
    <t>Totaalbedrag HUUR</t>
  </si>
  <si>
    <t>Totaalbedrag LEDIGING</t>
  </si>
  <si>
    <t>Totaal som t.b.v. Prijscriterium</t>
  </si>
  <si>
    <t>Bouw-/ sloop-/ bedrijfsafval</t>
  </si>
  <si>
    <t>Totaal som ledigingen + meerprijs lediging op afroep</t>
  </si>
  <si>
    <t>Prijzenblad Aeres</t>
  </si>
  <si>
    <t>140 liter rolcontainer</t>
  </si>
  <si>
    <t>Glas bont</t>
  </si>
  <si>
    <t>240 liter rolcontainer</t>
  </si>
  <si>
    <t>GFT</t>
  </si>
  <si>
    <t>Archiefpapier</t>
  </si>
  <si>
    <t>Papier/karton</t>
  </si>
  <si>
    <t>500 liter rolcontainer</t>
  </si>
  <si>
    <t>660 liter rolcontainer</t>
  </si>
  <si>
    <t>1100 liter rolcontainer</t>
  </si>
  <si>
    <t>2500 liter rolcontainer</t>
  </si>
  <si>
    <t>1700 liter rolcontainer</t>
  </si>
  <si>
    <t>Prijs per lediging</t>
  </si>
  <si>
    <t>Eenmalige implementatiekosten (buiten de prijsbeoordeling)</t>
  </si>
  <si>
    <t>Kosten medior adviseur per uur</t>
  </si>
  <si>
    <t>Kosten senior adviseur per uur</t>
  </si>
  <si>
    <t>Kosten junior adviseur  per uur</t>
  </si>
  <si>
    <t>PD</t>
  </si>
  <si>
    <t>Restafval</t>
  </si>
  <si>
    <t>1600 liter rolcontainer</t>
  </si>
  <si>
    <t>770 liter rolcontainer</t>
  </si>
  <si>
    <t>Kraancontainer 5000 liter</t>
  </si>
  <si>
    <t>Bedrijfsafval/restafval</t>
  </si>
  <si>
    <t>120 liter rolcontainer</t>
  </si>
  <si>
    <t>Swill</t>
  </si>
  <si>
    <t>Kosten afvalscan per keer</t>
  </si>
  <si>
    <t>Prijs lediging</t>
  </si>
  <si>
    <t>Wegingsfactor gewicht (ton)</t>
  </si>
  <si>
    <t>Prijs per lediging kosten transport</t>
  </si>
  <si>
    <t>Verwerkingstarief per ton</t>
  </si>
  <si>
    <t>Kosten retourname container</t>
  </si>
  <si>
    <t>MEERPRIJS in bedrag bij EXTRA LEDIGING OP AFROEP
Vaste route-dag</t>
  </si>
  <si>
    <t>MEERPRIJS in bedrag bij EXTRA LEDIGING OP AFROEP
Niet vaste route dag</t>
  </si>
  <si>
    <t>VERSIE 4 juli 2024</t>
  </si>
  <si>
    <t>kosten plaatsing buiten implementatie</t>
  </si>
  <si>
    <t>Totaal plaatsing en retourname</t>
  </si>
  <si>
    <t>Bouw-/ sloopsafval</t>
  </si>
  <si>
    <t>Bedrijfsafval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</si>
</sst>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€&quot;\ #,##0.00_);\(&quot;€&quot;\ #,##0.00\)"/>
    <numFmt numFmtId="164" formatCode="_-&quot;€&quot;\ * #,##0.00_-;_-&quot;€&quot;\ * #,##0.00\-;_-&quot;€&quot;\ * &quot;-&quot;??_-;_-@_-"/>
    <numFmt numFmtId="165" formatCode="&quot;€&quot;\ #,##0.00"/>
  </numFmts>
  <fonts count="28" x14ac:knownFonts="1">
    <font>
      <sz val="10"/>
      <name val="Arial"/>
    </font>
    <font>
      <sz val="10"/>
      <name val="Arial"/>
      <family val="2"/>
    </font>
    <font>
      <b/>
      <sz val="18"/>
      <color indexed="9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sz val="8"/>
      <name val="Arial"/>
      <family val="2"/>
    </font>
    <font>
      <b/>
      <sz val="10"/>
      <color theme="0"/>
      <name val="Verdana"/>
      <family val="2"/>
    </font>
    <font>
      <b/>
      <sz val="22"/>
      <color theme="0"/>
      <name val="Verdana"/>
      <family val="2"/>
    </font>
    <font>
      <sz val="10"/>
      <color rgb="FF00B050"/>
      <name val="Arial"/>
      <family val="2"/>
    </font>
    <font>
      <sz val="20"/>
      <color rgb="FF00B050"/>
      <name val="Arial"/>
      <family val="2"/>
    </font>
    <font>
      <b/>
      <sz val="14"/>
      <color theme="0"/>
      <name val="Verdana"/>
      <family val="2"/>
    </font>
    <font>
      <sz val="12"/>
      <name val="Verdana"/>
      <family val="2"/>
    </font>
    <font>
      <b/>
      <sz val="12"/>
      <color theme="0"/>
      <name val="Verdana"/>
      <family val="2"/>
    </font>
    <font>
      <b/>
      <sz val="14"/>
      <name val="Verdana"/>
      <family val="2"/>
    </font>
    <font>
      <sz val="14"/>
      <name val="Verdana"/>
      <family val="2"/>
    </font>
    <font>
      <b/>
      <i/>
      <sz val="12"/>
      <color indexed="9"/>
      <name val="Verdana"/>
      <family val="2"/>
    </font>
    <font>
      <b/>
      <sz val="12"/>
      <name val="Verdana"/>
      <family val="2"/>
    </font>
    <font>
      <sz val="12"/>
      <name val="Arial"/>
      <family val="2"/>
    </font>
    <font>
      <b/>
      <sz val="20"/>
      <color theme="0"/>
      <name val="Verdana"/>
      <family val="2"/>
    </font>
    <font>
      <sz val="20"/>
      <name val="Arial"/>
      <family val="2"/>
    </font>
    <font>
      <b/>
      <sz val="16"/>
      <color theme="0"/>
      <name val="Verdana"/>
      <family val="2"/>
    </font>
    <font>
      <sz val="16"/>
      <color rgb="FF00B050"/>
      <name val="Arial"/>
      <family val="2"/>
    </font>
    <font>
      <sz val="16"/>
      <name val="Arial"/>
      <family val="2"/>
    </font>
    <font>
      <b/>
      <i/>
      <sz val="18"/>
      <color theme="0" tint="-0.34998626667073579"/>
      <name val="Verdana"/>
      <family val="2"/>
    </font>
    <font>
      <i/>
      <sz val="8"/>
      <name val="Verdana"/>
      <family val="2"/>
    </font>
    <font>
      <b/>
      <i/>
      <sz val="8"/>
      <color theme="0"/>
      <name val="Verdana"/>
      <family val="2"/>
    </font>
    <font>
      <sz val="12"/>
      <color rgb="FFFF0000"/>
      <name val="Verdana"/>
      <family val="2"/>
    </font>
    <font>
      <b/>
      <i/>
      <sz val="18"/>
      <color theme="0"/>
      <name val="Verdana"/>
      <family val="2"/>
    </font>
  </fonts>
  <fills count="1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BFBFBF"/>
        <bgColor rgb="FF000000"/>
      </patternFill>
    </fill>
    <fill>
      <patternFill patternType="solid">
        <fgColor theme="5" tint="-0.49998474074526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1" fillId="6" borderId="3" applyNumberFormat="0" applyProtection="0">
      <alignment horizontal="left" vertical="center" indent="1"/>
    </xf>
    <xf numFmtId="0" fontId="1" fillId="6" borderId="3" applyNumberFormat="0" applyProtection="0">
      <alignment horizontal="left" vertical="center" indent="1"/>
    </xf>
  </cellStyleXfs>
  <cellXfs count="96">
    <xf numFmtId="0" fontId="0" fillId="0" borderId="0" xfId="0"/>
    <xf numFmtId="0" fontId="0" fillId="0" borderId="0" xfId="0" applyAlignment="1">
      <alignment horizontal="center" vertical="center"/>
    </xf>
    <xf numFmtId="7" fontId="3" fillId="4" borderId="6" xfId="1" applyNumberFormat="1" applyFont="1" applyFill="1" applyBorder="1" applyAlignment="1" applyProtection="1">
      <alignment horizontal="center" vertical="center"/>
      <protection locked="0"/>
    </xf>
    <xf numFmtId="165" fontId="7" fillId="9" borderId="0" xfId="1" applyNumberFormat="1" applyFont="1" applyFill="1" applyBorder="1" applyAlignment="1" applyProtection="1">
      <alignment vertical="center" wrapText="1"/>
    </xf>
    <xf numFmtId="0" fontId="10" fillId="3" borderId="6" xfId="0" applyFont="1" applyFill="1" applyBorder="1" applyAlignment="1">
      <alignment vertical="center" wrapText="1"/>
    </xf>
    <xf numFmtId="0" fontId="10" fillId="3" borderId="8" xfId="0" applyFont="1" applyFill="1" applyBorder="1" applyAlignment="1">
      <alignment vertical="center" wrapText="1"/>
    </xf>
    <xf numFmtId="165" fontId="10" fillId="3" borderId="7" xfId="1" applyNumberFormat="1" applyFont="1" applyFill="1" applyBorder="1" applyAlignment="1" applyProtection="1">
      <alignment horizontal="center" vertical="center" wrapText="1"/>
    </xf>
    <xf numFmtId="0" fontId="2" fillId="7" borderId="0" xfId="0" applyFont="1" applyFill="1" applyAlignment="1" applyProtection="1">
      <alignment vertical="center"/>
      <protection locked="0"/>
    </xf>
    <xf numFmtId="0" fontId="13" fillId="5" borderId="4" xfId="0" applyFont="1" applyFill="1" applyBorder="1" applyAlignment="1">
      <alignment horizontal="left" vertical="center" wrapText="1"/>
    </xf>
    <xf numFmtId="165" fontId="14" fillId="7" borderId="4" xfId="0" applyNumberFormat="1" applyFont="1" applyFill="1" applyBorder="1" applyAlignment="1">
      <alignment horizontal="center" vertical="center" wrapText="1"/>
    </xf>
    <xf numFmtId="7" fontId="14" fillId="4" borderId="6" xfId="1" applyNumberFormat="1" applyFont="1" applyFill="1" applyBorder="1" applyAlignment="1" applyProtection="1">
      <alignment horizontal="center" vertical="center"/>
      <protection locked="0"/>
    </xf>
    <xf numFmtId="0" fontId="13" fillId="5" borderId="4" xfId="0" applyFont="1" applyFill="1" applyBorder="1" applyAlignment="1">
      <alignment horizontal="center" vertical="center" wrapText="1"/>
    </xf>
    <xf numFmtId="0" fontId="13" fillId="11" borderId="4" xfId="0" applyFont="1" applyFill="1" applyBorder="1" applyAlignment="1">
      <alignment horizontal="left" vertical="center" wrapText="1"/>
    </xf>
    <xf numFmtId="0" fontId="13" fillId="11" borderId="4" xfId="0" applyFont="1" applyFill="1" applyBorder="1" applyAlignment="1">
      <alignment horizontal="center" vertical="center" wrapText="1"/>
    </xf>
    <xf numFmtId="165" fontId="14" fillId="11" borderId="4" xfId="0" applyNumberFormat="1" applyFont="1" applyFill="1" applyBorder="1" applyAlignment="1">
      <alignment horizontal="center" vertical="center" wrapText="1"/>
    </xf>
    <xf numFmtId="164" fontId="15" fillId="7" borderId="0" xfId="1" applyFont="1" applyFill="1" applyAlignment="1" applyProtection="1">
      <alignment horizontal="left" vertical="center"/>
    </xf>
    <xf numFmtId="165" fontId="3" fillId="7" borderId="6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8" fillId="0" borderId="0" xfId="0" applyFont="1"/>
    <xf numFmtId="0" fontId="8" fillId="0" borderId="0" xfId="0" applyFont="1" applyAlignment="1">
      <alignment horizontal="left"/>
    </xf>
    <xf numFmtId="0" fontId="2" fillId="7" borderId="0" xfId="0" applyFont="1" applyFill="1" applyAlignment="1">
      <alignment vertical="center"/>
    </xf>
    <xf numFmtId="0" fontId="2" fillId="7" borderId="0" xfId="0" applyFont="1" applyFill="1" applyAlignment="1">
      <alignment horizontal="left" vertical="center"/>
    </xf>
    <xf numFmtId="0" fontId="11" fillId="0" borderId="0" xfId="0" applyFont="1"/>
    <xf numFmtId="0" fontId="11" fillId="0" borderId="0" xfId="0" applyFont="1" applyAlignment="1">
      <alignment horizontal="left"/>
    </xf>
    <xf numFmtId="0" fontId="6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left" vertical="center"/>
    </xf>
    <xf numFmtId="0" fontId="3" fillId="5" borderId="1" xfId="0" quotePrefix="1" applyFont="1" applyFill="1" applyBorder="1" applyAlignment="1">
      <alignment horizontal="left" vertical="center" wrapText="1"/>
    </xf>
    <xf numFmtId="1" fontId="3" fillId="7" borderId="4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5" borderId="4" xfId="0" quotePrefix="1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165" fontId="6" fillId="0" borderId="2" xfId="0" applyNumberFormat="1" applyFont="1" applyBorder="1" applyAlignment="1">
      <alignment horizontal="center" vertical="center"/>
    </xf>
    <xf numFmtId="0" fontId="1" fillId="0" borderId="0" xfId="0" applyFont="1"/>
    <xf numFmtId="0" fontId="0" fillId="0" borderId="2" xfId="0" applyBorder="1" applyAlignment="1">
      <alignment horizontal="center" vertical="center"/>
    </xf>
    <xf numFmtId="0" fontId="16" fillId="5" borderId="4" xfId="0" applyFont="1" applyFill="1" applyBorder="1" applyAlignment="1">
      <alignment horizontal="left" vertical="center" wrapText="1"/>
    </xf>
    <xf numFmtId="165" fontId="12" fillId="0" borderId="2" xfId="0" applyNumberFormat="1" applyFont="1" applyBorder="1" applyAlignment="1">
      <alignment horizontal="center" vertical="center"/>
    </xf>
    <xf numFmtId="0" fontId="17" fillId="0" borderId="0" xfId="0" applyFont="1"/>
    <xf numFmtId="0" fontId="6" fillId="2" borderId="9" xfId="0" applyFont="1" applyFill="1" applyBorder="1" applyAlignment="1">
      <alignment vertical="center"/>
    </xf>
    <xf numFmtId="0" fontId="6" fillId="2" borderId="0" xfId="0" applyFont="1" applyFill="1" applyAlignment="1">
      <alignment horizontal="center" vertical="center"/>
    </xf>
    <xf numFmtId="1" fontId="3" fillId="11" borderId="1" xfId="0" applyNumberFormat="1" applyFont="1" applyFill="1" applyBorder="1" applyAlignment="1">
      <alignment horizontal="center" vertical="center" wrapText="1"/>
    </xf>
    <xf numFmtId="0" fontId="6" fillId="10" borderId="4" xfId="0" applyFont="1" applyFill="1" applyBorder="1" applyAlignment="1">
      <alignment horizontal="left" vertical="center" wrapText="1"/>
    </xf>
    <xf numFmtId="0" fontId="25" fillId="10" borderId="2" xfId="0" applyFont="1" applyFill="1" applyBorder="1" applyAlignment="1">
      <alignment horizontal="center" vertical="center" wrapText="1"/>
    </xf>
    <xf numFmtId="0" fontId="25" fillId="10" borderId="0" xfId="0" applyFont="1" applyFill="1" applyAlignment="1">
      <alignment horizontal="center" vertical="center" wrapText="1"/>
    </xf>
    <xf numFmtId="0" fontId="6" fillId="10" borderId="2" xfId="0" applyFont="1" applyFill="1" applyBorder="1" applyAlignment="1">
      <alignment horizontal="left" vertical="center" wrapText="1"/>
    </xf>
    <xf numFmtId="7" fontId="6" fillId="10" borderId="10" xfId="1" applyNumberFormat="1" applyFont="1" applyFill="1" applyBorder="1" applyAlignment="1" applyProtection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left" vertical="center" wrapText="1"/>
    </xf>
    <xf numFmtId="0" fontId="24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7" fontId="3" fillId="0" borderId="0" xfId="1" applyNumberFormat="1" applyFont="1" applyFill="1" applyBorder="1" applyAlignment="1" applyProtection="1">
      <alignment horizontal="center" vertical="center"/>
    </xf>
    <xf numFmtId="1" fontId="3" fillId="0" borderId="0" xfId="0" applyNumberFormat="1" applyFont="1" applyAlignment="1">
      <alignment horizontal="center" vertical="center" wrapText="1"/>
    </xf>
    <xf numFmtId="0" fontId="18" fillId="10" borderId="1" xfId="0" applyFont="1" applyFill="1" applyBorder="1" applyAlignment="1">
      <alignment vertical="center" wrapText="1"/>
    </xf>
    <xf numFmtId="0" fontId="18" fillId="10" borderId="2" xfId="0" applyFont="1" applyFill="1" applyBorder="1" applyAlignment="1">
      <alignment vertical="center" wrapText="1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left" vertical="center" wrapText="1"/>
    </xf>
    <xf numFmtId="0" fontId="3" fillId="12" borderId="4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7" fontId="6" fillId="0" borderId="0" xfId="1" applyNumberFormat="1" applyFont="1" applyFill="1" applyBorder="1" applyAlignment="1" applyProtection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0" borderId="0" xfId="0" applyFont="1"/>
    <xf numFmtId="0" fontId="20" fillId="10" borderId="1" xfId="0" applyFont="1" applyFill="1" applyBorder="1" applyAlignment="1">
      <alignment vertical="center" wrapText="1"/>
    </xf>
    <xf numFmtId="165" fontId="20" fillId="10" borderId="2" xfId="1" applyNumberFormat="1" applyFont="1" applyFill="1" applyBorder="1" applyAlignment="1" applyProtection="1">
      <alignment horizontal="center" vertical="center" wrapText="1"/>
    </xf>
    <xf numFmtId="0" fontId="2" fillId="13" borderId="0" xfId="0" applyFont="1" applyFill="1" applyAlignment="1">
      <alignment vertical="center"/>
    </xf>
    <xf numFmtId="0" fontId="23" fillId="13" borderId="0" xfId="0" applyFont="1" applyFill="1" applyAlignment="1">
      <alignment horizontal="left" vertical="center"/>
    </xf>
    <xf numFmtId="0" fontId="23" fillId="13" borderId="0" xfId="0" applyFont="1" applyFill="1" applyAlignment="1">
      <alignment horizontal="center" vertical="center"/>
    </xf>
    <xf numFmtId="7" fontId="6" fillId="10" borderId="10" xfId="1" applyNumberFormat="1" applyFont="1" applyFill="1" applyBorder="1" applyAlignment="1" applyProtection="1">
      <alignment vertical="center"/>
    </xf>
    <xf numFmtId="165" fontId="6" fillId="8" borderId="4" xfId="0" applyNumberFormat="1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 wrapText="1"/>
    </xf>
    <xf numFmtId="165" fontId="3" fillId="7" borderId="4" xfId="0" applyNumberFormat="1" applyFont="1" applyFill="1" applyBorder="1" applyAlignment="1">
      <alignment horizontal="center" vertical="center" wrapText="1"/>
    </xf>
    <xf numFmtId="165" fontId="6" fillId="8" borderId="6" xfId="0" applyNumberFormat="1" applyFont="1" applyFill="1" applyBorder="1" applyAlignment="1">
      <alignment horizontal="center" vertical="center" wrapText="1"/>
    </xf>
    <xf numFmtId="0" fontId="27" fillId="13" borderId="0" xfId="0" applyFont="1" applyFill="1" applyAlignment="1">
      <alignment horizontal="center" vertical="center"/>
    </xf>
    <xf numFmtId="0" fontId="24" fillId="5" borderId="12" xfId="0" applyFont="1" applyFill="1" applyBorder="1" applyAlignment="1">
      <alignment horizontal="center" vertical="center" wrapText="1"/>
    </xf>
    <xf numFmtId="0" fontId="24" fillId="5" borderId="5" xfId="0" applyFont="1" applyFill="1" applyBorder="1" applyAlignment="1">
      <alignment horizontal="center" vertical="center" wrapText="1"/>
    </xf>
    <xf numFmtId="0" fontId="24" fillId="5" borderId="11" xfId="0" applyFont="1" applyFill="1" applyBorder="1" applyAlignment="1">
      <alignment horizontal="center" vertical="center" wrapText="1"/>
    </xf>
    <xf numFmtId="165" fontId="18" fillId="10" borderId="2" xfId="1" applyNumberFormat="1" applyFont="1" applyFill="1" applyBorder="1" applyAlignment="1" applyProtection="1">
      <alignment horizontal="center" vertical="center" wrapText="1"/>
    </xf>
    <xf numFmtId="165" fontId="18" fillId="10" borderId="0" xfId="1" applyNumberFormat="1" applyFont="1" applyFill="1" applyBorder="1" applyAlignment="1" applyProtection="1">
      <alignment horizontal="center" vertical="center" wrapText="1"/>
    </xf>
    <xf numFmtId="7" fontId="6" fillId="10" borderId="10" xfId="1" applyNumberFormat="1" applyFont="1" applyFill="1" applyBorder="1" applyAlignment="1" applyProtection="1">
      <alignment horizontal="center" vertical="center"/>
    </xf>
    <xf numFmtId="165" fontId="12" fillId="3" borderId="6" xfId="0" applyNumberFormat="1" applyFont="1" applyFill="1" applyBorder="1" applyAlignment="1">
      <alignment horizontal="center" vertical="center"/>
    </xf>
    <xf numFmtId="165" fontId="12" fillId="3" borderId="8" xfId="0" applyNumberFormat="1" applyFont="1" applyFill="1" applyBorder="1" applyAlignment="1">
      <alignment horizontal="center" vertical="center"/>
    </xf>
    <xf numFmtId="165" fontId="12" fillId="3" borderId="7" xfId="0" applyNumberFormat="1" applyFont="1" applyFill="1" applyBorder="1" applyAlignment="1">
      <alignment horizontal="center" vertical="center"/>
    </xf>
    <xf numFmtId="164" fontId="15" fillId="7" borderId="0" xfId="1" applyFont="1" applyFill="1" applyAlignment="1" applyProtection="1">
      <alignment horizontal="left" vertical="center"/>
    </xf>
    <xf numFmtId="165" fontId="6" fillId="8" borderId="6" xfId="0" applyNumberFormat="1" applyFont="1" applyFill="1" applyBorder="1" applyAlignment="1">
      <alignment horizontal="center" vertical="center"/>
    </xf>
    <xf numFmtId="165" fontId="6" fillId="8" borderId="8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 wrapText="1"/>
    </xf>
    <xf numFmtId="165" fontId="12" fillId="10" borderId="6" xfId="0" applyNumberFormat="1" applyFont="1" applyFill="1" applyBorder="1" applyAlignment="1">
      <alignment horizontal="center" vertical="center" wrapText="1"/>
    </xf>
    <xf numFmtId="165" fontId="12" fillId="10" borderId="7" xfId="0" applyNumberFormat="1" applyFont="1" applyFill="1" applyBorder="1" applyAlignment="1">
      <alignment horizontal="center" vertical="center" wrapText="1"/>
    </xf>
  </cellXfs>
  <cellStyles count="5">
    <cellStyle name="Euro" xfId="1" xr:uid="{00000000-0005-0000-0000-000000000000}"/>
    <cellStyle name="SAPBEXchaText" xfId="3" xr:uid="{00000000-0005-0000-0000-000001000000}"/>
    <cellStyle name="SAPBEXstdItem" xfId="4" xr:uid="{00000000-0005-0000-0000-000002000000}"/>
    <cellStyle name="Standaard" xfId="0" builtinId="0"/>
    <cellStyle name="Standaard 2" xfId="2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127000</xdr:colOff>
      <xdr:row>3</xdr:row>
      <xdr:rowOff>0</xdr:rowOff>
    </xdr:from>
    <xdr:to>
      <xdr:col>0</xdr:col>
      <xdr:colOff>2603500</xdr:colOff>
      <xdr:row>3</xdr:row>
      <xdr:rowOff>825500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D1C05E48-48E5-13CE-FCE0-5741B99503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" y="1104900"/>
          <a:ext cx="2476500" cy="825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0</xdr:col>
      <xdr:colOff>2476500</xdr:colOff>
      <xdr:row>3</xdr:row>
      <xdr:rowOff>825500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3DE2B3A8-AD46-2D4D-9443-4FB3D10952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636"/>
          <a:ext cx="2476500" cy="825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9"/>
  <sheetViews>
    <sheetView showGridLines="0" topLeftCell="A33" zoomScale="140" zoomScaleNormal="140" workbookViewId="0">
      <selection activeCell="G6" sqref="G6"/>
    </sheetView>
  </sheetViews>
  <sheetFormatPr baseColWidth="10" defaultColWidth="9.1640625" defaultRowHeight="22" customHeight="1" x14ac:dyDescent="0.15"/>
  <cols>
    <col min="1" max="1" width="45.33203125" customWidth="1"/>
    <col min="2" max="3" width="20.83203125" customWidth="1"/>
    <col min="4" max="4" width="15.83203125" style="20" customWidth="1"/>
    <col min="5" max="5" width="18.83203125" style="1" customWidth="1"/>
    <col min="6" max="7" width="17.83203125" style="1" customWidth="1"/>
    <col min="8" max="8" width="14.83203125" customWidth="1"/>
    <col min="9" max="9" width="8.83203125" customWidth="1"/>
    <col min="10" max="10" width="14.83203125" customWidth="1"/>
  </cols>
  <sheetData>
    <row r="1" spans="1:8" ht="44" customHeight="1" x14ac:dyDescent="0.15">
      <c r="A1" s="69" t="s">
        <v>28</v>
      </c>
      <c r="B1" s="70" t="s">
        <v>10</v>
      </c>
      <c r="C1" s="69"/>
      <c r="D1" s="69" t="s">
        <v>61</v>
      </c>
      <c r="E1" s="69"/>
      <c r="F1" s="69"/>
      <c r="G1" s="69"/>
      <c r="H1" s="69"/>
    </row>
    <row r="2" spans="1:8" ht="36" customHeight="1" x14ac:dyDescent="0.15">
      <c r="A2" s="7" t="s">
        <v>0</v>
      </c>
      <c r="B2" s="24"/>
      <c r="C2" s="87" t="s">
        <v>1</v>
      </c>
      <c r="D2" s="87"/>
      <c r="E2" s="87"/>
      <c r="F2" s="87"/>
      <c r="G2" s="87"/>
      <c r="H2" s="87"/>
    </row>
    <row r="3" spans="1:8" ht="7" customHeight="1" x14ac:dyDescent="0.15">
      <c r="B3" s="20"/>
      <c r="C3" s="1"/>
      <c r="D3" s="1"/>
      <c r="F3"/>
      <c r="G3"/>
    </row>
    <row r="4" spans="1:8" s="25" customFormat="1" ht="69" customHeight="1" x14ac:dyDescent="0.2">
      <c r="B4" s="26"/>
    </row>
    <row r="5" spans="1:8" s="1" customFormat="1" ht="49" customHeight="1" x14ac:dyDescent="0.15">
      <c r="A5" s="27" t="s">
        <v>12</v>
      </c>
      <c r="B5" s="28" t="s">
        <v>5</v>
      </c>
      <c r="C5" s="27" t="s">
        <v>3</v>
      </c>
      <c r="D5" s="27" t="s">
        <v>6</v>
      </c>
      <c r="E5" s="27" t="s">
        <v>7</v>
      </c>
      <c r="F5" s="27" t="s">
        <v>62</v>
      </c>
      <c r="G5" s="27" t="s">
        <v>58</v>
      </c>
      <c r="H5" s="74" t="s">
        <v>63</v>
      </c>
    </row>
    <row r="6" spans="1:8" ht="22" customHeight="1" x14ac:dyDescent="0.15">
      <c r="A6" s="29" t="s">
        <v>51</v>
      </c>
      <c r="B6" s="29" t="s">
        <v>52</v>
      </c>
      <c r="C6" s="2">
        <v>0</v>
      </c>
      <c r="D6" s="30">
        <v>1</v>
      </c>
      <c r="E6" s="16">
        <f t="shared" ref="E6" si="0">C6*D6</f>
        <v>0</v>
      </c>
      <c r="F6" s="2">
        <v>0</v>
      </c>
      <c r="G6" s="2">
        <v>0</v>
      </c>
      <c r="H6" s="75">
        <f>(D6*G6)+F6</f>
        <v>0</v>
      </c>
    </row>
    <row r="7" spans="1:8" ht="22" customHeight="1" x14ac:dyDescent="0.15">
      <c r="A7" s="29" t="s">
        <v>29</v>
      </c>
      <c r="B7" s="29" t="s">
        <v>30</v>
      </c>
      <c r="C7" s="2">
        <v>0</v>
      </c>
      <c r="D7" s="30">
        <v>2</v>
      </c>
      <c r="E7" s="16">
        <f t="shared" ref="E7:E17" si="1">C7*D7</f>
        <v>0</v>
      </c>
      <c r="F7" s="2">
        <v>0</v>
      </c>
      <c r="G7" s="2">
        <v>0</v>
      </c>
      <c r="H7" s="75">
        <f t="shared" ref="H7:H32" si="2">(D7*G7)+F7</f>
        <v>0</v>
      </c>
    </row>
    <row r="8" spans="1:8" ht="22" customHeight="1" x14ac:dyDescent="0.15">
      <c r="A8" s="29" t="s">
        <v>29</v>
      </c>
      <c r="B8" s="32" t="s">
        <v>32</v>
      </c>
      <c r="C8" s="2">
        <v>0</v>
      </c>
      <c r="D8" s="30">
        <v>12</v>
      </c>
      <c r="E8" s="16">
        <f t="shared" si="1"/>
        <v>0</v>
      </c>
      <c r="F8" s="2">
        <v>0</v>
      </c>
      <c r="G8" s="2">
        <v>0</v>
      </c>
      <c r="H8" s="75">
        <f t="shared" si="2"/>
        <v>0</v>
      </c>
    </row>
    <row r="9" spans="1:8" ht="22" customHeight="1" x14ac:dyDescent="0.15">
      <c r="A9" s="29" t="s">
        <v>29</v>
      </c>
      <c r="B9" s="32" t="s">
        <v>45</v>
      </c>
      <c r="C9" s="2">
        <v>0</v>
      </c>
      <c r="D9" s="30">
        <v>14</v>
      </c>
      <c r="E9" s="16">
        <f t="shared" si="1"/>
        <v>0</v>
      </c>
      <c r="F9" s="2">
        <v>0</v>
      </c>
      <c r="G9" s="2">
        <v>0</v>
      </c>
      <c r="H9" s="75">
        <f t="shared" si="2"/>
        <v>0</v>
      </c>
    </row>
    <row r="10" spans="1:8" ht="22" customHeight="1" x14ac:dyDescent="0.15">
      <c r="A10" s="29" t="s">
        <v>29</v>
      </c>
      <c r="B10" s="32" t="s">
        <v>50</v>
      </c>
      <c r="C10" s="2">
        <v>0</v>
      </c>
      <c r="D10" s="30">
        <v>2</v>
      </c>
      <c r="E10" s="16">
        <f t="shared" si="1"/>
        <v>0</v>
      </c>
      <c r="F10" s="2">
        <v>0</v>
      </c>
      <c r="G10" s="2">
        <v>0</v>
      </c>
      <c r="H10" s="75">
        <f t="shared" si="2"/>
        <v>0</v>
      </c>
    </row>
    <row r="11" spans="1:8" ht="22" customHeight="1" x14ac:dyDescent="0.15">
      <c r="A11" s="29" t="s">
        <v>31</v>
      </c>
      <c r="B11" s="29" t="s">
        <v>50</v>
      </c>
      <c r="C11" s="2">
        <v>0</v>
      </c>
      <c r="D11" s="30">
        <v>26</v>
      </c>
      <c r="E11" s="16">
        <f t="shared" si="1"/>
        <v>0</v>
      </c>
      <c r="F11" s="2">
        <v>0</v>
      </c>
      <c r="G11" s="2">
        <v>0</v>
      </c>
      <c r="H11" s="75">
        <f t="shared" si="2"/>
        <v>0</v>
      </c>
    </row>
    <row r="12" spans="1:8" ht="22" customHeight="1" x14ac:dyDescent="0.15">
      <c r="A12" s="29" t="s">
        <v>31</v>
      </c>
      <c r="B12" s="33" t="s">
        <v>32</v>
      </c>
      <c r="C12" s="2">
        <v>0</v>
      </c>
      <c r="D12" s="30">
        <v>10</v>
      </c>
      <c r="E12" s="16">
        <f t="shared" si="1"/>
        <v>0</v>
      </c>
      <c r="F12" s="2">
        <v>0</v>
      </c>
      <c r="G12" s="2">
        <v>0</v>
      </c>
      <c r="H12" s="75">
        <f t="shared" si="2"/>
        <v>0</v>
      </c>
    </row>
    <row r="13" spans="1:8" ht="22" customHeight="1" x14ac:dyDescent="0.15">
      <c r="A13" s="29" t="s">
        <v>31</v>
      </c>
      <c r="B13" s="29" t="s">
        <v>33</v>
      </c>
      <c r="C13" s="2">
        <v>0</v>
      </c>
      <c r="D13" s="30">
        <v>15</v>
      </c>
      <c r="E13" s="16">
        <f t="shared" si="1"/>
        <v>0</v>
      </c>
      <c r="F13" s="2">
        <v>0</v>
      </c>
      <c r="G13" s="2">
        <v>0</v>
      </c>
      <c r="H13" s="75">
        <f t="shared" si="2"/>
        <v>0</v>
      </c>
    </row>
    <row r="14" spans="1:8" ht="22" customHeight="1" x14ac:dyDescent="0.15">
      <c r="A14" s="29" t="s">
        <v>31</v>
      </c>
      <c r="B14" s="29" t="s">
        <v>34</v>
      </c>
      <c r="C14" s="2">
        <v>0</v>
      </c>
      <c r="D14" s="30">
        <v>5</v>
      </c>
      <c r="E14" s="16">
        <f t="shared" si="1"/>
        <v>0</v>
      </c>
      <c r="F14" s="2">
        <v>0</v>
      </c>
      <c r="G14" s="2">
        <v>0</v>
      </c>
      <c r="H14" s="75">
        <f t="shared" si="2"/>
        <v>0</v>
      </c>
    </row>
    <row r="15" spans="1:8" ht="22" customHeight="1" x14ac:dyDescent="0.15">
      <c r="A15" s="29" t="s">
        <v>31</v>
      </c>
      <c r="B15" s="32" t="s">
        <v>30</v>
      </c>
      <c r="C15" s="2">
        <v>0</v>
      </c>
      <c r="D15" s="30">
        <v>3</v>
      </c>
      <c r="E15" s="16">
        <f t="shared" si="1"/>
        <v>0</v>
      </c>
      <c r="F15" s="2">
        <v>0</v>
      </c>
      <c r="G15" s="2">
        <v>0</v>
      </c>
      <c r="H15" s="75">
        <f t="shared" si="2"/>
        <v>0</v>
      </c>
    </row>
    <row r="16" spans="1:8" ht="22" customHeight="1" x14ac:dyDescent="0.15">
      <c r="A16" s="29" t="s">
        <v>31</v>
      </c>
      <c r="B16" s="32" t="s">
        <v>45</v>
      </c>
      <c r="C16" s="2">
        <v>0</v>
      </c>
      <c r="D16" s="30">
        <v>1</v>
      </c>
      <c r="E16" s="16">
        <f t="shared" si="1"/>
        <v>0</v>
      </c>
      <c r="F16" s="2">
        <v>0</v>
      </c>
      <c r="G16" s="2">
        <v>0</v>
      </c>
      <c r="H16" s="75">
        <f t="shared" si="2"/>
        <v>0</v>
      </c>
    </row>
    <row r="17" spans="1:8" ht="22" customHeight="1" x14ac:dyDescent="0.15">
      <c r="A17" s="29" t="s">
        <v>35</v>
      </c>
      <c r="B17" s="33" t="s">
        <v>33</v>
      </c>
      <c r="C17" s="2">
        <v>0</v>
      </c>
      <c r="D17" s="30">
        <v>2</v>
      </c>
      <c r="E17" s="16">
        <f t="shared" si="1"/>
        <v>0</v>
      </c>
      <c r="F17" s="2">
        <v>0</v>
      </c>
      <c r="G17" s="2">
        <v>0</v>
      </c>
      <c r="H17" s="75">
        <f t="shared" si="2"/>
        <v>0</v>
      </c>
    </row>
    <row r="18" spans="1:8" ht="22" customHeight="1" x14ac:dyDescent="0.15">
      <c r="A18" s="29" t="s">
        <v>36</v>
      </c>
      <c r="B18" s="29" t="s">
        <v>50</v>
      </c>
      <c r="C18" s="2">
        <v>0</v>
      </c>
      <c r="D18" s="30">
        <v>1</v>
      </c>
      <c r="E18" s="16">
        <f>C18*D18</f>
        <v>0</v>
      </c>
      <c r="F18" s="2">
        <v>0</v>
      </c>
      <c r="G18" s="2">
        <v>0</v>
      </c>
      <c r="H18" s="75">
        <f t="shared" si="2"/>
        <v>0</v>
      </c>
    </row>
    <row r="19" spans="1:8" ht="22" customHeight="1" x14ac:dyDescent="0.15">
      <c r="A19" s="29" t="s">
        <v>36</v>
      </c>
      <c r="B19" s="29" t="s">
        <v>34</v>
      </c>
      <c r="C19" s="2">
        <v>0</v>
      </c>
      <c r="D19" s="30">
        <v>2</v>
      </c>
      <c r="E19" s="16">
        <f>C19*D19</f>
        <v>0</v>
      </c>
      <c r="F19" s="2">
        <v>0</v>
      </c>
      <c r="G19" s="2">
        <v>0</v>
      </c>
      <c r="H19" s="75">
        <f t="shared" si="2"/>
        <v>0</v>
      </c>
    </row>
    <row r="20" spans="1:8" ht="22" customHeight="1" x14ac:dyDescent="0.15">
      <c r="A20" s="32" t="s">
        <v>48</v>
      </c>
      <c r="B20" s="32" t="s">
        <v>45</v>
      </c>
      <c r="C20" s="2">
        <v>0</v>
      </c>
      <c r="D20" s="30">
        <v>1</v>
      </c>
      <c r="E20" s="16">
        <f>C20*D20</f>
        <v>0</v>
      </c>
      <c r="F20" s="2">
        <v>0</v>
      </c>
      <c r="G20" s="2">
        <v>0</v>
      </c>
      <c r="H20" s="75">
        <f t="shared" si="2"/>
        <v>0</v>
      </c>
    </row>
    <row r="21" spans="1:8" ht="22" customHeight="1" x14ac:dyDescent="0.15">
      <c r="A21" s="32" t="s">
        <v>48</v>
      </c>
      <c r="B21" s="29" t="s">
        <v>50</v>
      </c>
      <c r="C21" s="2">
        <v>0</v>
      </c>
      <c r="D21" s="30">
        <v>2</v>
      </c>
      <c r="E21" s="16">
        <f>C21*D21</f>
        <v>0</v>
      </c>
      <c r="F21" s="2">
        <v>0</v>
      </c>
      <c r="G21" s="2">
        <v>0</v>
      </c>
      <c r="H21" s="75">
        <f t="shared" si="2"/>
        <v>0</v>
      </c>
    </row>
    <row r="22" spans="1:8" ht="22" customHeight="1" x14ac:dyDescent="0.15">
      <c r="A22" s="32" t="s">
        <v>48</v>
      </c>
      <c r="B22" s="32" t="s">
        <v>34</v>
      </c>
      <c r="C22" s="2">
        <v>0</v>
      </c>
      <c r="D22" s="30">
        <v>1</v>
      </c>
      <c r="E22" s="16">
        <f>C22*D22</f>
        <v>0</v>
      </c>
      <c r="F22" s="2">
        <v>0</v>
      </c>
      <c r="G22" s="2">
        <v>0</v>
      </c>
      <c r="H22" s="75">
        <f t="shared" si="2"/>
        <v>0</v>
      </c>
    </row>
    <row r="23" spans="1:8" ht="22" customHeight="1" x14ac:dyDescent="0.15">
      <c r="A23" s="29" t="s">
        <v>37</v>
      </c>
      <c r="B23" s="29" t="s">
        <v>50</v>
      </c>
      <c r="C23" s="2">
        <v>0</v>
      </c>
      <c r="D23" s="30">
        <v>22</v>
      </c>
      <c r="E23" s="16">
        <f t="shared" ref="E23:E32" si="3">C23*D23</f>
        <v>0</v>
      </c>
      <c r="F23" s="2">
        <v>0</v>
      </c>
      <c r="G23" s="2">
        <v>0</v>
      </c>
      <c r="H23" s="75">
        <f t="shared" si="2"/>
        <v>0</v>
      </c>
    </row>
    <row r="24" spans="1:8" ht="22" customHeight="1" x14ac:dyDescent="0.15">
      <c r="A24" s="29" t="s">
        <v>37</v>
      </c>
      <c r="B24" s="29" t="s">
        <v>34</v>
      </c>
      <c r="C24" s="2">
        <v>0</v>
      </c>
      <c r="D24" s="30">
        <v>16</v>
      </c>
      <c r="E24" s="16">
        <f t="shared" si="3"/>
        <v>0</v>
      </c>
      <c r="F24" s="2">
        <v>0</v>
      </c>
      <c r="G24" s="2">
        <v>0</v>
      </c>
      <c r="H24" s="75">
        <f t="shared" si="2"/>
        <v>0</v>
      </c>
    </row>
    <row r="25" spans="1:8" ht="22" customHeight="1" x14ac:dyDescent="0.15">
      <c r="A25" s="29" t="s">
        <v>37</v>
      </c>
      <c r="B25" s="32" t="s">
        <v>45</v>
      </c>
      <c r="C25" s="2">
        <v>0</v>
      </c>
      <c r="D25" s="30">
        <v>3</v>
      </c>
      <c r="E25" s="16">
        <f t="shared" si="3"/>
        <v>0</v>
      </c>
      <c r="F25" s="2">
        <v>0</v>
      </c>
      <c r="G25" s="2">
        <v>0</v>
      </c>
      <c r="H25" s="75">
        <f t="shared" si="2"/>
        <v>0</v>
      </c>
    </row>
    <row r="26" spans="1:8" ht="22" customHeight="1" x14ac:dyDescent="0.15">
      <c r="A26" s="29" t="s">
        <v>37</v>
      </c>
      <c r="B26" s="32" t="s">
        <v>32</v>
      </c>
      <c r="C26" s="2">
        <v>0</v>
      </c>
      <c r="D26" s="30">
        <v>1</v>
      </c>
      <c r="E26" s="16">
        <f t="shared" si="3"/>
        <v>0</v>
      </c>
      <c r="F26" s="2">
        <v>0</v>
      </c>
      <c r="G26" s="2">
        <v>0</v>
      </c>
      <c r="H26" s="75">
        <f t="shared" si="2"/>
        <v>0</v>
      </c>
    </row>
    <row r="27" spans="1:8" ht="22" customHeight="1" x14ac:dyDescent="0.15">
      <c r="A27" s="29" t="s">
        <v>47</v>
      </c>
      <c r="B27" s="32" t="s">
        <v>32</v>
      </c>
      <c r="C27" s="2">
        <v>0</v>
      </c>
      <c r="D27" s="30">
        <v>1</v>
      </c>
      <c r="E27" s="16">
        <f t="shared" si="3"/>
        <v>0</v>
      </c>
      <c r="F27" s="2">
        <v>0</v>
      </c>
      <c r="G27" s="2">
        <v>0</v>
      </c>
      <c r="H27" s="75">
        <f t="shared" si="2"/>
        <v>0</v>
      </c>
    </row>
    <row r="28" spans="1:8" ht="22" customHeight="1" x14ac:dyDescent="0.15">
      <c r="A28" s="29" t="s">
        <v>47</v>
      </c>
      <c r="B28" s="32" t="s">
        <v>50</v>
      </c>
      <c r="C28" s="2">
        <v>0</v>
      </c>
      <c r="D28" s="30">
        <v>1</v>
      </c>
      <c r="E28" s="16">
        <f t="shared" si="3"/>
        <v>0</v>
      </c>
      <c r="F28" s="2">
        <v>0</v>
      </c>
      <c r="G28" s="2">
        <v>0</v>
      </c>
      <c r="H28" s="75">
        <f t="shared" si="2"/>
        <v>0</v>
      </c>
    </row>
    <row r="29" spans="1:8" ht="22" customHeight="1" x14ac:dyDescent="0.15">
      <c r="A29" s="29" t="s">
        <v>39</v>
      </c>
      <c r="B29" s="29" t="s">
        <v>34</v>
      </c>
      <c r="C29" s="2">
        <v>0</v>
      </c>
      <c r="D29" s="30">
        <v>4</v>
      </c>
      <c r="E29" s="16">
        <f t="shared" si="3"/>
        <v>0</v>
      </c>
      <c r="F29" s="2">
        <v>0</v>
      </c>
      <c r="G29" s="2">
        <v>0</v>
      </c>
      <c r="H29" s="75">
        <f t="shared" si="2"/>
        <v>0</v>
      </c>
    </row>
    <row r="30" spans="1:8" ht="22" customHeight="1" x14ac:dyDescent="0.15">
      <c r="A30" s="29" t="s">
        <v>39</v>
      </c>
      <c r="B30" s="29" t="s">
        <v>50</v>
      </c>
      <c r="C30" s="2">
        <v>0</v>
      </c>
      <c r="D30" s="30">
        <v>4</v>
      </c>
      <c r="E30" s="16">
        <f t="shared" si="3"/>
        <v>0</v>
      </c>
      <c r="F30" s="2">
        <v>0</v>
      </c>
      <c r="G30" s="2">
        <v>0</v>
      </c>
      <c r="H30" s="75">
        <f t="shared" si="2"/>
        <v>0</v>
      </c>
    </row>
    <row r="31" spans="1:8" ht="22" customHeight="1" x14ac:dyDescent="0.15">
      <c r="A31" s="29" t="s">
        <v>39</v>
      </c>
      <c r="B31" s="32" t="s">
        <v>32</v>
      </c>
      <c r="C31" s="2">
        <v>0</v>
      </c>
      <c r="D31" s="30">
        <v>1</v>
      </c>
      <c r="E31" s="16">
        <f t="shared" si="3"/>
        <v>0</v>
      </c>
      <c r="F31" s="2">
        <v>0</v>
      </c>
      <c r="G31" s="2">
        <v>0</v>
      </c>
      <c r="H31" s="75">
        <f t="shared" si="2"/>
        <v>0</v>
      </c>
    </row>
    <row r="32" spans="1:8" ht="22" customHeight="1" x14ac:dyDescent="0.15">
      <c r="A32" s="29" t="s">
        <v>38</v>
      </c>
      <c r="B32" s="29" t="s">
        <v>50</v>
      </c>
      <c r="C32" s="2">
        <v>0</v>
      </c>
      <c r="D32" s="30">
        <v>6</v>
      </c>
      <c r="E32" s="16">
        <f t="shared" si="3"/>
        <v>0</v>
      </c>
      <c r="F32" s="2">
        <v>0</v>
      </c>
      <c r="G32" s="2">
        <v>0</v>
      </c>
      <c r="H32" s="75">
        <f t="shared" si="2"/>
        <v>0</v>
      </c>
    </row>
    <row r="33" spans="1:10" ht="7" customHeight="1" x14ac:dyDescent="0.15">
      <c r="B33" s="20"/>
      <c r="D33"/>
      <c r="E33"/>
      <c r="G33"/>
    </row>
    <row r="34" spans="1:10" s="36" customFormat="1" ht="22" customHeight="1" x14ac:dyDescent="0.15">
      <c r="A34" s="34" t="s">
        <v>8</v>
      </c>
      <c r="B34" s="34"/>
      <c r="C34" s="88">
        <f>SUM(E6:E32)</f>
        <v>0</v>
      </c>
      <c r="D34" s="89"/>
      <c r="E34" s="89"/>
      <c r="F34" s="35"/>
      <c r="G34" s="73">
        <f>SUM(H6:H32)</f>
        <v>0</v>
      </c>
      <c r="H34"/>
      <c r="I34"/>
    </row>
    <row r="35" spans="1:10" ht="7" customHeight="1" x14ac:dyDescent="0.15">
      <c r="B35" s="20"/>
      <c r="D35"/>
      <c r="E35"/>
      <c r="F35" s="37"/>
      <c r="G35"/>
    </row>
    <row r="36" spans="1:10" s="40" customFormat="1" ht="22" customHeight="1" x14ac:dyDescent="0.2">
      <c r="A36" s="38" t="s">
        <v>2</v>
      </c>
      <c r="B36" s="38"/>
      <c r="C36" s="84">
        <f>C34*12</f>
        <v>0</v>
      </c>
      <c r="D36" s="85"/>
      <c r="E36" s="86"/>
      <c r="F36" s="39"/>
    </row>
    <row r="38" spans="1:10" ht="40" customHeight="1" x14ac:dyDescent="0.15">
      <c r="A38" s="27" t="s">
        <v>12</v>
      </c>
      <c r="B38" s="41"/>
      <c r="C38" s="90" t="s">
        <v>5</v>
      </c>
      <c r="D38" s="90"/>
      <c r="E38" s="42" t="s">
        <v>18</v>
      </c>
      <c r="F38" s="27" t="s">
        <v>20</v>
      </c>
      <c r="G38" s="27" t="s">
        <v>21</v>
      </c>
    </row>
    <row r="39" spans="1:10" ht="22" customHeight="1" x14ac:dyDescent="0.15">
      <c r="A39" s="33" t="s">
        <v>13</v>
      </c>
      <c r="B39" s="78" t="s">
        <v>19</v>
      </c>
      <c r="C39" s="91" t="s">
        <v>26</v>
      </c>
      <c r="D39" s="92"/>
      <c r="E39" s="2">
        <v>0</v>
      </c>
      <c r="F39" s="43">
        <v>30</v>
      </c>
      <c r="G39" s="16">
        <f>E39*F39</f>
        <v>0</v>
      </c>
      <c r="H39" s="31"/>
    </row>
    <row r="40" spans="1:10" ht="22" customHeight="1" x14ac:dyDescent="0.15">
      <c r="A40" s="33" t="s">
        <v>14</v>
      </c>
      <c r="B40" s="79"/>
      <c r="C40" s="91" t="s">
        <v>26</v>
      </c>
      <c r="D40" s="92"/>
      <c r="E40" s="2">
        <v>0</v>
      </c>
      <c r="F40" s="43">
        <v>30</v>
      </c>
      <c r="G40" s="16">
        <f t="shared" ref="G40:G44" si="4">E40*F40</f>
        <v>0</v>
      </c>
      <c r="H40" s="31"/>
    </row>
    <row r="41" spans="1:10" ht="22" customHeight="1" x14ac:dyDescent="0.15">
      <c r="A41" s="33" t="s">
        <v>15</v>
      </c>
      <c r="B41" s="79"/>
      <c r="C41" s="91" t="s">
        <v>26</v>
      </c>
      <c r="D41" s="92"/>
      <c r="E41" s="2">
        <v>0</v>
      </c>
      <c r="F41" s="43">
        <v>30</v>
      </c>
      <c r="G41" s="16">
        <f t="shared" si="4"/>
        <v>0</v>
      </c>
      <c r="H41" s="31"/>
    </row>
    <row r="42" spans="1:10" ht="22" customHeight="1" x14ac:dyDescent="0.15">
      <c r="A42" s="33" t="s">
        <v>16</v>
      </c>
      <c r="B42" s="79"/>
      <c r="C42" s="91" t="s">
        <v>26</v>
      </c>
      <c r="D42" s="92"/>
      <c r="E42" s="2">
        <v>0</v>
      </c>
      <c r="F42" s="43">
        <v>30</v>
      </c>
      <c r="G42" s="16">
        <f t="shared" si="4"/>
        <v>0</v>
      </c>
      <c r="H42" s="31"/>
    </row>
    <row r="43" spans="1:10" ht="22" customHeight="1" x14ac:dyDescent="0.15">
      <c r="A43" s="33" t="s">
        <v>22</v>
      </c>
      <c r="B43" s="79"/>
      <c r="C43" s="91" t="s">
        <v>26</v>
      </c>
      <c r="D43" s="92"/>
      <c r="E43" s="2">
        <v>0</v>
      </c>
      <c r="F43" s="43">
        <v>30</v>
      </c>
      <c r="G43" s="16">
        <f t="shared" si="4"/>
        <v>0</v>
      </c>
      <c r="H43" s="31"/>
    </row>
    <row r="44" spans="1:10" ht="22" customHeight="1" x14ac:dyDescent="0.15">
      <c r="A44" s="33" t="s">
        <v>17</v>
      </c>
      <c r="B44" s="80"/>
      <c r="C44" s="91" t="s">
        <v>26</v>
      </c>
      <c r="D44" s="92"/>
      <c r="E44" s="2">
        <v>0</v>
      </c>
      <c r="F44" s="43">
        <v>30</v>
      </c>
      <c r="G44" s="16">
        <f t="shared" si="4"/>
        <v>0</v>
      </c>
      <c r="H44" s="31"/>
    </row>
    <row r="45" spans="1:10" ht="22" customHeight="1" x14ac:dyDescent="0.15">
      <c r="A45" s="44"/>
      <c r="B45" s="45"/>
      <c r="C45" s="46"/>
      <c r="D45" s="47"/>
      <c r="E45" s="83">
        <f>SUM(G39:G44)</f>
        <v>0</v>
      </c>
      <c r="F45" s="83"/>
      <c r="G45" s="83"/>
      <c r="H45" s="49"/>
    </row>
    <row r="46" spans="1:10" ht="22" customHeight="1" x14ac:dyDescent="0.15">
      <c r="A46" s="50"/>
      <c r="B46" s="51"/>
      <c r="C46" s="51"/>
      <c r="D46" s="52"/>
      <c r="E46" s="53"/>
      <c r="F46" s="54"/>
      <c r="G46" s="54"/>
      <c r="H46" s="49"/>
      <c r="I46" s="54"/>
      <c r="J46" s="54"/>
    </row>
    <row r="47" spans="1:10" s="18" customFormat="1" ht="53" customHeight="1" x14ac:dyDescent="0.15">
      <c r="A47" s="55" t="s">
        <v>9</v>
      </c>
      <c r="B47" s="56"/>
      <c r="C47" s="81">
        <f>C36+E45+G34</f>
        <v>0</v>
      </c>
      <c r="D47" s="82"/>
      <c r="E47" s="17"/>
      <c r="F47" s="17"/>
      <c r="G47" s="17"/>
      <c r="H47" s="17"/>
    </row>
    <row r="48" spans="1:10" ht="22" customHeight="1" x14ac:dyDescent="0.15">
      <c r="H48" s="1"/>
    </row>
    <row r="49" spans="1:7" ht="22" customHeight="1" x14ac:dyDescent="0.15">
      <c r="A49" s="21"/>
      <c r="B49" s="21"/>
      <c r="C49" s="21"/>
      <c r="D49" s="22"/>
      <c r="E49" s="19"/>
      <c r="F49" s="19"/>
      <c r="G49" s="19"/>
    </row>
  </sheetData>
  <sheetProtection algorithmName="SHA-512" hashValue="QuASodWUKvFKCvMk3Txc/nhPSjXXDIJ2YerOCgcJg7GUmRk6C4Tf8DK+/AbnNZn6qxFuYA7av3y/l0GzyQZd5Q==" saltValue="NKgG2B8Wk1CefLI7mbxCqA==" spinCount="100000" sheet="1" selectLockedCells="1"/>
  <mergeCells count="13">
    <mergeCell ref="B39:B44"/>
    <mergeCell ref="C47:D47"/>
    <mergeCell ref="E45:G45"/>
    <mergeCell ref="C36:E36"/>
    <mergeCell ref="C2:H2"/>
    <mergeCell ref="C34:E34"/>
    <mergeCell ref="C38:D38"/>
    <mergeCell ref="C39:D39"/>
    <mergeCell ref="C40:D40"/>
    <mergeCell ref="C41:D41"/>
    <mergeCell ref="C42:D42"/>
    <mergeCell ref="C43:D43"/>
    <mergeCell ref="C44:D44"/>
  </mergeCells>
  <phoneticPr fontId="5" type="noConversion"/>
  <pageMargins left="0.75" right="0.75" top="1" bottom="1" header="0.5" footer="0.5"/>
  <pageSetup paperSize="8" scale="6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A7F24-A318-7D48-BB94-889C8CC98821}">
  <dimension ref="A1:I57"/>
  <sheetViews>
    <sheetView showGridLines="0" tabSelected="1" topLeftCell="A4" zoomScale="120" zoomScaleNormal="120" workbookViewId="0">
      <selection activeCell="F12" sqref="F12"/>
    </sheetView>
  </sheetViews>
  <sheetFormatPr baseColWidth="10" defaultRowHeight="13" x14ac:dyDescent="0.15"/>
  <cols>
    <col min="1" max="1" width="61.6640625" customWidth="1"/>
    <col min="2" max="2" width="40.83203125" customWidth="1"/>
    <col min="3" max="3" width="28.83203125" customWidth="1"/>
    <col min="4" max="6" width="28.83203125" style="1" customWidth="1"/>
    <col min="7" max="7" width="15.83203125" customWidth="1"/>
  </cols>
  <sheetData>
    <row r="1" spans="1:7" ht="44" customHeight="1" x14ac:dyDescent="0.15">
      <c r="A1" s="69" t="s">
        <v>28</v>
      </c>
      <c r="B1" s="71" t="s">
        <v>11</v>
      </c>
      <c r="C1" s="71"/>
      <c r="D1" s="77" t="s">
        <v>61</v>
      </c>
      <c r="E1" s="69"/>
      <c r="F1" s="69"/>
    </row>
    <row r="2" spans="1:7" ht="22" customHeight="1" x14ac:dyDescent="0.15">
      <c r="A2" s="23"/>
      <c r="B2" s="15" t="s">
        <v>1</v>
      </c>
      <c r="C2" s="15"/>
      <c r="D2" s="15"/>
      <c r="E2" s="15"/>
      <c r="F2" s="15"/>
    </row>
    <row r="3" spans="1:7" ht="7" customHeight="1" x14ac:dyDescent="0.15"/>
    <row r="4" spans="1:7" s="25" customFormat="1" ht="69" customHeight="1" x14ac:dyDescent="0.2">
      <c r="C4" s="93"/>
      <c r="D4" s="93"/>
      <c r="E4" s="93"/>
      <c r="F4" s="93"/>
    </row>
    <row r="5" spans="1:7" ht="44" customHeight="1" x14ac:dyDescent="0.15">
      <c r="A5" s="57" t="s">
        <v>4</v>
      </c>
      <c r="B5" s="57" t="s">
        <v>5</v>
      </c>
      <c r="C5" s="27" t="s">
        <v>59</v>
      </c>
      <c r="D5" s="27" t="s">
        <v>60</v>
      </c>
      <c r="E5" s="27" t="s">
        <v>40</v>
      </c>
      <c r="F5" s="27" t="s">
        <v>6</v>
      </c>
      <c r="G5" s="27" t="s">
        <v>7</v>
      </c>
    </row>
    <row r="6" spans="1:7" ht="22" customHeight="1" x14ac:dyDescent="0.15">
      <c r="A6" s="29" t="str">
        <f>'Prijzenblad HUUR'!A6</f>
        <v>120 liter rolcontainer</v>
      </c>
      <c r="B6" s="29" t="str">
        <f>'Prijzenblad HUUR'!B6</f>
        <v>Swill</v>
      </c>
      <c r="C6" s="2">
        <v>0</v>
      </c>
      <c r="D6" s="2">
        <v>0</v>
      </c>
      <c r="E6" s="2">
        <v>0</v>
      </c>
      <c r="F6" s="30">
        <f>'Prijzenblad HUUR'!D6</f>
        <v>1</v>
      </c>
      <c r="G6" s="16">
        <f t="shared" ref="G6" si="0">E6*F6</f>
        <v>0</v>
      </c>
    </row>
    <row r="7" spans="1:7" ht="22" customHeight="1" x14ac:dyDescent="0.15">
      <c r="A7" s="29" t="str">
        <f>'Prijzenblad HUUR'!A7</f>
        <v>140 liter rolcontainer</v>
      </c>
      <c r="B7" s="29" t="str">
        <f>'Prijzenblad HUUR'!B7</f>
        <v>Glas bont</v>
      </c>
      <c r="C7" s="2">
        <v>0</v>
      </c>
      <c r="D7" s="2">
        <v>0</v>
      </c>
      <c r="E7" s="2">
        <v>0</v>
      </c>
      <c r="F7" s="30">
        <f>'Prijzenblad HUUR'!D7</f>
        <v>2</v>
      </c>
      <c r="G7" s="16">
        <f t="shared" ref="G7:G10" si="1">E7*F7</f>
        <v>0</v>
      </c>
    </row>
    <row r="8" spans="1:7" ht="22" customHeight="1" x14ac:dyDescent="0.15">
      <c r="A8" s="29" t="str">
        <f>'Prijzenblad HUUR'!A8</f>
        <v>140 liter rolcontainer</v>
      </c>
      <c r="B8" s="29" t="str">
        <f>'Prijzenblad HUUR'!B8</f>
        <v>GFT</v>
      </c>
      <c r="C8" s="2">
        <v>0</v>
      </c>
      <c r="D8" s="2">
        <v>0</v>
      </c>
      <c r="E8" s="2">
        <v>0</v>
      </c>
      <c r="F8" s="30">
        <f>'Prijzenblad HUUR'!D8</f>
        <v>12</v>
      </c>
      <c r="G8" s="16">
        <f t="shared" si="1"/>
        <v>0</v>
      </c>
    </row>
    <row r="9" spans="1:7" ht="22" customHeight="1" x14ac:dyDescent="0.15">
      <c r="A9" s="29" t="str">
        <f>'Prijzenblad HUUR'!A9</f>
        <v>140 liter rolcontainer</v>
      </c>
      <c r="B9" s="29" t="str">
        <f>'Prijzenblad HUUR'!B9</f>
        <v>PD</v>
      </c>
      <c r="C9" s="2">
        <v>0</v>
      </c>
      <c r="D9" s="2">
        <v>0</v>
      </c>
      <c r="E9" s="2">
        <v>0</v>
      </c>
      <c r="F9" s="30">
        <f>'Prijzenblad HUUR'!D9</f>
        <v>14</v>
      </c>
      <c r="G9" s="16">
        <f t="shared" si="1"/>
        <v>0</v>
      </c>
    </row>
    <row r="10" spans="1:7" ht="22" customHeight="1" x14ac:dyDescent="0.15">
      <c r="A10" s="29" t="str">
        <f>'Prijzenblad HUUR'!A10</f>
        <v>140 liter rolcontainer</v>
      </c>
      <c r="B10" s="29" t="str">
        <f>'Prijzenblad HUUR'!B10</f>
        <v>Bedrijfsafval/restafval</v>
      </c>
      <c r="C10" s="2">
        <v>0</v>
      </c>
      <c r="D10" s="2">
        <v>0</v>
      </c>
      <c r="E10" s="2">
        <v>0</v>
      </c>
      <c r="F10" s="30">
        <f>'Prijzenblad HUUR'!D10</f>
        <v>2</v>
      </c>
      <c r="G10" s="16">
        <f t="shared" si="1"/>
        <v>0</v>
      </c>
    </row>
    <row r="11" spans="1:7" ht="22" customHeight="1" x14ac:dyDescent="0.15">
      <c r="A11" s="29" t="str">
        <f>'Prijzenblad HUUR'!A11</f>
        <v>240 liter rolcontainer</v>
      </c>
      <c r="B11" s="29" t="str">
        <f>'Prijzenblad HUUR'!B11</f>
        <v>Bedrijfsafval/restafval</v>
      </c>
      <c r="C11" s="2">
        <v>0</v>
      </c>
      <c r="D11" s="2">
        <v>0</v>
      </c>
      <c r="E11" s="2">
        <v>0</v>
      </c>
      <c r="F11" s="30">
        <f>'Prijzenblad HUUR'!D11</f>
        <v>26</v>
      </c>
      <c r="G11" s="16">
        <f>E11*F11</f>
        <v>0</v>
      </c>
    </row>
    <row r="12" spans="1:7" ht="22" customHeight="1" x14ac:dyDescent="0.15">
      <c r="A12" s="29" t="str">
        <f>'Prijzenblad HUUR'!A12</f>
        <v>240 liter rolcontainer</v>
      </c>
      <c r="B12" s="29" t="str">
        <f>'Prijzenblad HUUR'!B12</f>
        <v>GFT</v>
      </c>
      <c r="C12" s="2">
        <v>0</v>
      </c>
      <c r="D12" s="2">
        <v>0</v>
      </c>
      <c r="E12" s="2">
        <v>0</v>
      </c>
      <c r="F12" s="30">
        <f>'Prijzenblad HUUR'!D12</f>
        <v>10</v>
      </c>
      <c r="G12" s="16">
        <f t="shared" ref="G12:G32" si="2">E12*F12</f>
        <v>0</v>
      </c>
    </row>
    <row r="13" spans="1:7" ht="22" customHeight="1" x14ac:dyDescent="0.15">
      <c r="A13" s="29" t="str">
        <f>'Prijzenblad HUUR'!A13</f>
        <v>240 liter rolcontainer</v>
      </c>
      <c r="B13" s="29" t="str">
        <f>'Prijzenblad HUUR'!B13</f>
        <v>Archiefpapier</v>
      </c>
      <c r="C13" s="2">
        <v>0</v>
      </c>
      <c r="D13" s="2">
        <v>0</v>
      </c>
      <c r="E13" s="2">
        <v>0</v>
      </c>
      <c r="F13" s="30">
        <f>'Prijzenblad HUUR'!D13</f>
        <v>15</v>
      </c>
      <c r="G13" s="16">
        <f t="shared" si="2"/>
        <v>0</v>
      </c>
    </row>
    <row r="14" spans="1:7" ht="22" customHeight="1" x14ac:dyDescent="0.15">
      <c r="A14" s="29" t="str">
        <f>'Prijzenblad HUUR'!A14</f>
        <v>240 liter rolcontainer</v>
      </c>
      <c r="B14" s="29" t="str">
        <f>'Prijzenblad HUUR'!B14</f>
        <v>Papier/karton</v>
      </c>
      <c r="C14" s="2">
        <v>0</v>
      </c>
      <c r="D14" s="2">
        <v>0</v>
      </c>
      <c r="E14" s="2">
        <v>0</v>
      </c>
      <c r="F14" s="30">
        <f>'Prijzenblad HUUR'!D14</f>
        <v>5</v>
      </c>
      <c r="G14" s="16">
        <f t="shared" si="2"/>
        <v>0</v>
      </c>
    </row>
    <row r="15" spans="1:7" ht="22" customHeight="1" x14ac:dyDescent="0.15">
      <c r="A15" s="29" t="str">
        <f>'Prijzenblad HUUR'!A15</f>
        <v>240 liter rolcontainer</v>
      </c>
      <c r="B15" s="29" t="str">
        <f>'Prijzenblad HUUR'!B15</f>
        <v>Glas bont</v>
      </c>
      <c r="C15" s="2">
        <v>0</v>
      </c>
      <c r="D15" s="2">
        <v>0</v>
      </c>
      <c r="E15" s="2">
        <v>0</v>
      </c>
      <c r="F15" s="30">
        <f>'Prijzenblad HUUR'!D15</f>
        <v>3</v>
      </c>
      <c r="G15" s="16">
        <f t="shared" si="2"/>
        <v>0</v>
      </c>
    </row>
    <row r="16" spans="1:7" ht="22" customHeight="1" x14ac:dyDescent="0.15">
      <c r="A16" s="29" t="str">
        <f>'Prijzenblad HUUR'!A16</f>
        <v>240 liter rolcontainer</v>
      </c>
      <c r="B16" s="29" t="str">
        <f>'Prijzenblad HUUR'!B16</f>
        <v>PD</v>
      </c>
      <c r="C16" s="2">
        <v>0</v>
      </c>
      <c r="D16" s="2">
        <v>0</v>
      </c>
      <c r="E16" s="2">
        <v>0</v>
      </c>
      <c r="F16" s="30">
        <f>'Prijzenblad HUUR'!D16</f>
        <v>1</v>
      </c>
      <c r="G16" s="16">
        <f t="shared" si="2"/>
        <v>0</v>
      </c>
    </row>
    <row r="17" spans="1:7" ht="22" customHeight="1" x14ac:dyDescent="0.15">
      <c r="A17" s="29" t="str">
        <f>'Prijzenblad HUUR'!A17</f>
        <v>500 liter rolcontainer</v>
      </c>
      <c r="B17" s="29" t="str">
        <f>'Prijzenblad HUUR'!B17</f>
        <v>Archiefpapier</v>
      </c>
      <c r="C17" s="2">
        <v>0</v>
      </c>
      <c r="D17" s="2">
        <v>0</v>
      </c>
      <c r="E17" s="2">
        <v>0</v>
      </c>
      <c r="F17" s="30">
        <f>'Prijzenblad HUUR'!D17</f>
        <v>2</v>
      </c>
      <c r="G17" s="16">
        <f t="shared" si="2"/>
        <v>0</v>
      </c>
    </row>
    <row r="18" spans="1:7" ht="22" customHeight="1" x14ac:dyDescent="0.15">
      <c r="A18" s="29" t="str">
        <f>'Prijzenblad HUUR'!A18</f>
        <v>660 liter rolcontainer</v>
      </c>
      <c r="B18" s="29" t="str">
        <f>'Prijzenblad HUUR'!B18</f>
        <v>Bedrijfsafval/restafval</v>
      </c>
      <c r="C18" s="2">
        <v>0</v>
      </c>
      <c r="D18" s="2">
        <v>0</v>
      </c>
      <c r="E18" s="2">
        <v>0</v>
      </c>
      <c r="F18" s="30">
        <f>'Prijzenblad HUUR'!D18</f>
        <v>1</v>
      </c>
      <c r="G18" s="16">
        <f t="shared" si="2"/>
        <v>0</v>
      </c>
    </row>
    <row r="19" spans="1:7" ht="22" customHeight="1" x14ac:dyDescent="0.15">
      <c r="A19" s="29" t="str">
        <f>'Prijzenblad HUUR'!A19</f>
        <v>660 liter rolcontainer</v>
      </c>
      <c r="B19" s="29" t="str">
        <f>'Prijzenblad HUUR'!B19</f>
        <v>Papier/karton</v>
      </c>
      <c r="C19" s="2">
        <v>0</v>
      </c>
      <c r="D19" s="2">
        <v>0</v>
      </c>
      <c r="E19" s="2">
        <v>0</v>
      </c>
      <c r="F19" s="30">
        <f>'Prijzenblad HUUR'!D19</f>
        <v>2</v>
      </c>
      <c r="G19" s="16">
        <f t="shared" si="2"/>
        <v>0</v>
      </c>
    </row>
    <row r="20" spans="1:7" ht="22" customHeight="1" x14ac:dyDescent="0.15">
      <c r="A20" s="29" t="str">
        <f>'Prijzenblad HUUR'!A20</f>
        <v>770 liter rolcontainer</v>
      </c>
      <c r="B20" s="29" t="str">
        <f>'Prijzenblad HUUR'!B20</f>
        <v>PD</v>
      </c>
      <c r="C20" s="2">
        <v>0</v>
      </c>
      <c r="D20" s="2">
        <v>0</v>
      </c>
      <c r="E20" s="2">
        <v>0</v>
      </c>
      <c r="F20" s="30">
        <f>'Prijzenblad HUUR'!D20</f>
        <v>1</v>
      </c>
      <c r="G20" s="16">
        <f t="shared" si="2"/>
        <v>0</v>
      </c>
    </row>
    <row r="21" spans="1:7" ht="22" customHeight="1" x14ac:dyDescent="0.15">
      <c r="A21" s="29" t="str">
        <f>'Prijzenblad HUUR'!A21</f>
        <v>770 liter rolcontainer</v>
      </c>
      <c r="B21" s="29" t="str">
        <f>'Prijzenblad HUUR'!B21</f>
        <v>Bedrijfsafval/restafval</v>
      </c>
      <c r="C21" s="2">
        <v>0</v>
      </c>
      <c r="D21" s="2">
        <v>0</v>
      </c>
      <c r="E21" s="2">
        <v>0</v>
      </c>
      <c r="F21" s="30">
        <f>'Prijzenblad HUUR'!D21</f>
        <v>2</v>
      </c>
      <c r="G21" s="16">
        <f t="shared" si="2"/>
        <v>0</v>
      </c>
    </row>
    <row r="22" spans="1:7" ht="22" customHeight="1" x14ac:dyDescent="0.15">
      <c r="A22" s="29" t="str">
        <f>'Prijzenblad HUUR'!A22</f>
        <v>770 liter rolcontainer</v>
      </c>
      <c r="B22" s="29" t="str">
        <f>'Prijzenblad HUUR'!B22</f>
        <v>Papier/karton</v>
      </c>
      <c r="C22" s="2">
        <v>0</v>
      </c>
      <c r="D22" s="2">
        <v>0</v>
      </c>
      <c r="E22" s="2">
        <v>0</v>
      </c>
      <c r="F22" s="30">
        <f>'Prijzenblad HUUR'!D22</f>
        <v>1</v>
      </c>
      <c r="G22" s="16">
        <f t="shared" ref="G22" si="3">E22*F22</f>
        <v>0</v>
      </c>
    </row>
    <row r="23" spans="1:7" ht="22" customHeight="1" x14ac:dyDescent="0.15">
      <c r="A23" s="29" t="str">
        <f>'Prijzenblad HUUR'!A23</f>
        <v>1100 liter rolcontainer</v>
      </c>
      <c r="B23" s="29" t="str">
        <f>'Prijzenblad HUUR'!B23</f>
        <v>Bedrijfsafval/restafval</v>
      </c>
      <c r="C23" s="2">
        <v>0</v>
      </c>
      <c r="D23" s="2">
        <v>0</v>
      </c>
      <c r="E23" s="2">
        <v>0</v>
      </c>
      <c r="F23" s="30">
        <f>'Prijzenblad HUUR'!D23</f>
        <v>22</v>
      </c>
      <c r="G23" s="16">
        <f t="shared" si="2"/>
        <v>0</v>
      </c>
    </row>
    <row r="24" spans="1:7" ht="22" customHeight="1" x14ac:dyDescent="0.15">
      <c r="A24" s="29" t="str">
        <f>'Prijzenblad HUUR'!A24</f>
        <v>1100 liter rolcontainer</v>
      </c>
      <c r="B24" s="29" t="str">
        <f>'Prijzenblad HUUR'!B24</f>
        <v>Papier/karton</v>
      </c>
      <c r="C24" s="2">
        <v>0</v>
      </c>
      <c r="D24" s="2">
        <v>0</v>
      </c>
      <c r="E24" s="2">
        <v>0</v>
      </c>
      <c r="F24" s="30">
        <f>'Prijzenblad HUUR'!D24</f>
        <v>16</v>
      </c>
      <c r="G24" s="16">
        <f t="shared" si="2"/>
        <v>0</v>
      </c>
    </row>
    <row r="25" spans="1:7" ht="22" customHeight="1" x14ac:dyDescent="0.15">
      <c r="A25" s="29" t="str">
        <f>'Prijzenblad HUUR'!A25</f>
        <v>1100 liter rolcontainer</v>
      </c>
      <c r="B25" s="29" t="str">
        <f>'Prijzenblad HUUR'!B25</f>
        <v>PD</v>
      </c>
      <c r="C25" s="2">
        <v>0</v>
      </c>
      <c r="D25" s="2">
        <v>0</v>
      </c>
      <c r="E25" s="2">
        <v>0</v>
      </c>
      <c r="F25" s="30">
        <f>'Prijzenblad HUUR'!D25</f>
        <v>3</v>
      </c>
      <c r="G25" s="16">
        <f t="shared" si="2"/>
        <v>0</v>
      </c>
    </row>
    <row r="26" spans="1:7" ht="22" customHeight="1" x14ac:dyDescent="0.15">
      <c r="A26" s="29" t="str">
        <f>'Prijzenblad HUUR'!A26</f>
        <v>1100 liter rolcontainer</v>
      </c>
      <c r="B26" s="29" t="str">
        <f>'Prijzenblad HUUR'!B26</f>
        <v>GFT</v>
      </c>
      <c r="C26" s="2">
        <v>0</v>
      </c>
      <c r="D26" s="2">
        <v>0</v>
      </c>
      <c r="E26" s="2">
        <v>0</v>
      </c>
      <c r="F26" s="30">
        <f>'Prijzenblad HUUR'!D26</f>
        <v>1</v>
      </c>
      <c r="G26" s="16">
        <f t="shared" ref="G26" si="4">E26*F26</f>
        <v>0</v>
      </c>
    </row>
    <row r="27" spans="1:7" ht="22" customHeight="1" x14ac:dyDescent="0.15">
      <c r="A27" s="29" t="str">
        <f>'Prijzenblad HUUR'!A27</f>
        <v>1600 liter rolcontainer</v>
      </c>
      <c r="B27" s="29" t="str">
        <f>'Prijzenblad HUUR'!B27</f>
        <v>GFT</v>
      </c>
      <c r="C27" s="2">
        <v>0</v>
      </c>
      <c r="D27" s="2">
        <v>0</v>
      </c>
      <c r="E27" s="2">
        <v>0</v>
      </c>
      <c r="F27" s="30">
        <f>'Prijzenblad HUUR'!D27</f>
        <v>1</v>
      </c>
      <c r="G27" s="16">
        <f t="shared" si="2"/>
        <v>0</v>
      </c>
    </row>
    <row r="28" spans="1:7" ht="22" customHeight="1" x14ac:dyDescent="0.15">
      <c r="A28" s="29" t="str">
        <f>'Prijzenblad HUUR'!A28</f>
        <v>1600 liter rolcontainer</v>
      </c>
      <c r="B28" s="29" t="str">
        <f>'Prijzenblad HUUR'!B28</f>
        <v>Bedrijfsafval/restafval</v>
      </c>
      <c r="C28" s="2">
        <v>0</v>
      </c>
      <c r="D28" s="2">
        <v>0</v>
      </c>
      <c r="E28" s="2">
        <v>0</v>
      </c>
      <c r="F28" s="30">
        <f>'Prijzenblad HUUR'!D28</f>
        <v>1</v>
      </c>
      <c r="G28" s="16">
        <f t="shared" ref="G28" si="5">E28*F28</f>
        <v>0</v>
      </c>
    </row>
    <row r="29" spans="1:7" ht="22" customHeight="1" x14ac:dyDescent="0.15">
      <c r="A29" s="29" t="str">
        <f>'Prijzenblad HUUR'!A29</f>
        <v>1700 liter rolcontainer</v>
      </c>
      <c r="B29" s="29" t="str">
        <f>'Prijzenblad HUUR'!B29</f>
        <v>Papier/karton</v>
      </c>
      <c r="C29" s="2">
        <v>0</v>
      </c>
      <c r="D29" s="2">
        <v>0</v>
      </c>
      <c r="E29" s="2">
        <v>0</v>
      </c>
      <c r="F29" s="30">
        <f>'Prijzenblad HUUR'!D29</f>
        <v>4</v>
      </c>
      <c r="G29" s="16">
        <f t="shared" si="2"/>
        <v>0</v>
      </c>
    </row>
    <row r="30" spans="1:7" ht="22" customHeight="1" x14ac:dyDescent="0.15">
      <c r="A30" s="29" t="str">
        <f>'Prijzenblad HUUR'!A30</f>
        <v>1700 liter rolcontainer</v>
      </c>
      <c r="B30" s="29" t="str">
        <f>'Prijzenblad HUUR'!B30</f>
        <v>Bedrijfsafval/restafval</v>
      </c>
      <c r="C30" s="2">
        <v>0</v>
      </c>
      <c r="D30" s="2">
        <v>0</v>
      </c>
      <c r="E30" s="2">
        <v>0</v>
      </c>
      <c r="F30" s="30">
        <f>'Prijzenblad HUUR'!D30</f>
        <v>4</v>
      </c>
      <c r="G30" s="16">
        <f t="shared" ref="G30:G31" si="6">E30*F30</f>
        <v>0</v>
      </c>
    </row>
    <row r="31" spans="1:7" ht="22" customHeight="1" x14ac:dyDescent="0.15">
      <c r="A31" s="29" t="str">
        <f>'Prijzenblad HUUR'!A31</f>
        <v>1700 liter rolcontainer</v>
      </c>
      <c r="B31" s="29" t="str">
        <f>'Prijzenblad HUUR'!B31</f>
        <v>GFT</v>
      </c>
      <c r="C31" s="2">
        <v>0</v>
      </c>
      <c r="D31" s="2">
        <v>0</v>
      </c>
      <c r="E31" s="2">
        <v>0</v>
      </c>
      <c r="F31" s="30">
        <f>'Prijzenblad HUUR'!D31</f>
        <v>1</v>
      </c>
      <c r="G31" s="16">
        <f t="shared" si="6"/>
        <v>0</v>
      </c>
    </row>
    <row r="32" spans="1:7" ht="22" customHeight="1" x14ac:dyDescent="0.15">
      <c r="A32" s="29" t="str">
        <f>'Prijzenblad HUUR'!A32</f>
        <v>2500 liter rolcontainer</v>
      </c>
      <c r="B32" s="29" t="str">
        <f>'Prijzenblad HUUR'!B32</f>
        <v>Bedrijfsafval/restafval</v>
      </c>
      <c r="C32" s="2">
        <v>0</v>
      </c>
      <c r="D32" s="2">
        <v>0</v>
      </c>
      <c r="E32" s="2">
        <v>0</v>
      </c>
      <c r="F32" s="30">
        <f>'Prijzenblad HUUR'!D32</f>
        <v>6</v>
      </c>
      <c r="G32" s="16">
        <f t="shared" si="2"/>
        <v>0</v>
      </c>
    </row>
    <row r="33" spans="1:9" ht="22" customHeight="1" x14ac:dyDescent="0.15">
      <c r="D33"/>
      <c r="E33"/>
      <c r="F33"/>
    </row>
    <row r="34" spans="1:9" s="36" customFormat="1" ht="22" customHeight="1" x14ac:dyDescent="0.15">
      <c r="A34" s="34" t="s">
        <v>8</v>
      </c>
      <c r="B34" s="34"/>
      <c r="C34" s="76">
        <f>SUM(C6:C32)</f>
        <v>0</v>
      </c>
      <c r="D34" s="76">
        <f>SUM(D6:D32)</f>
        <v>0</v>
      </c>
      <c r="E34" s="88">
        <f>SUM(G6:G32)</f>
        <v>0</v>
      </c>
      <c r="F34" s="89"/>
      <c r="G34" s="89"/>
    </row>
    <row r="35" spans="1:9" ht="22" customHeight="1" x14ac:dyDescent="0.15">
      <c r="D35"/>
      <c r="E35"/>
      <c r="F35"/>
    </row>
    <row r="36" spans="1:9" s="40" customFormat="1" ht="22" customHeight="1" x14ac:dyDescent="0.2">
      <c r="A36" s="38" t="s">
        <v>2</v>
      </c>
      <c r="B36" s="38"/>
      <c r="C36" s="94">
        <f>C34+D34</f>
        <v>0</v>
      </c>
      <c r="D36" s="95"/>
      <c r="E36" s="84">
        <f>E34*12</f>
        <v>0</v>
      </c>
      <c r="F36" s="85"/>
      <c r="G36" s="86"/>
    </row>
    <row r="37" spans="1:9" ht="22" customHeight="1" x14ac:dyDescent="0.15">
      <c r="D37"/>
      <c r="E37"/>
      <c r="F37"/>
      <c r="G37" s="1"/>
      <c r="H37" s="1"/>
      <c r="I37" s="1"/>
    </row>
    <row r="38" spans="1:9" ht="40" customHeight="1" x14ac:dyDescent="0.15">
      <c r="A38" s="27" t="s">
        <v>12</v>
      </c>
      <c r="B38" s="42" t="s">
        <v>5</v>
      </c>
      <c r="C38" s="42" t="s">
        <v>54</v>
      </c>
      <c r="D38" s="27" t="s">
        <v>6</v>
      </c>
      <c r="E38" s="58" t="s">
        <v>21</v>
      </c>
      <c r="F38"/>
    </row>
    <row r="39" spans="1:9" ht="22" customHeight="1" x14ac:dyDescent="0.15">
      <c r="A39" s="33" t="s">
        <v>49</v>
      </c>
      <c r="B39" s="59" t="s">
        <v>34</v>
      </c>
      <c r="C39" s="2">
        <v>0</v>
      </c>
      <c r="D39" s="43">
        <v>3</v>
      </c>
      <c r="E39" s="16">
        <f t="shared" ref="E39:E42" si="7">C39*D39</f>
        <v>0</v>
      </c>
      <c r="F39" s="31"/>
    </row>
    <row r="40" spans="1:9" ht="22" customHeight="1" x14ac:dyDescent="0.15">
      <c r="A40" s="33" t="s">
        <v>49</v>
      </c>
      <c r="B40" s="59" t="s">
        <v>46</v>
      </c>
      <c r="C40" s="2">
        <v>0</v>
      </c>
      <c r="D40" s="43">
        <v>3</v>
      </c>
      <c r="E40" s="16">
        <f t="shared" si="7"/>
        <v>0</v>
      </c>
      <c r="F40" s="31"/>
    </row>
    <row r="41" spans="1:9" ht="22" customHeight="1" x14ac:dyDescent="0.15">
      <c r="A41" s="33" t="s">
        <v>13</v>
      </c>
      <c r="B41" s="59" t="s">
        <v>64</v>
      </c>
      <c r="C41" s="2">
        <v>0</v>
      </c>
      <c r="D41" s="43">
        <v>2</v>
      </c>
      <c r="E41" s="16">
        <f t="shared" si="7"/>
        <v>0</v>
      </c>
      <c r="F41" s="31"/>
    </row>
    <row r="42" spans="1:9" ht="22" customHeight="1" x14ac:dyDescent="0.15">
      <c r="A42" s="33" t="s">
        <v>14</v>
      </c>
      <c r="B42" s="59" t="s">
        <v>64</v>
      </c>
      <c r="C42" s="2">
        <v>0</v>
      </c>
      <c r="D42" s="43">
        <v>3</v>
      </c>
      <c r="E42" s="16">
        <f t="shared" si="7"/>
        <v>0</v>
      </c>
      <c r="F42" s="31"/>
    </row>
    <row r="43" spans="1:9" ht="22" customHeight="1" x14ac:dyDescent="0.15">
      <c r="A43" s="33" t="s">
        <v>13</v>
      </c>
      <c r="B43" s="59" t="s">
        <v>65</v>
      </c>
      <c r="C43" s="2">
        <v>0</v>
      </c>
      <c r="D43" s="43">
        <v>2</v>
      </c>
      <c r="E43" s="16">
        <f t="shared" ref="E43:E44" si="8">C43*D43</f>
        <v>0</v>
      </c>
      <c r="F43" s="31"/>
    </row>
    <row r="44" spans="1:9" ht="22" customHeight="1" x14ac:dyDescent="0.15">
      <c r="A44" s="33" t="s">
        <v>14</v>
      </c>
      <c r="B44" s="59" t="s">
        <v>65</v>
      </c>
      <c r="C44" s="2">
        <v>0</v>
      </c>
      <c r="D44" s="43">
        <v>3</v>
      </c>
      <c r="E44" s="16">
        <f t="shared" si="8"/>
        <v>0</v>
      </c>
      <c r="F44" s="31"/>
    </row>
    <row r="45" spans="1:9" ht="40" customHeight="1" x14ac:dyDescent="0.15">
      <c r="A45" s="27" t="s">
        <v>12</v>
      </c>
      <c r="B45" s="42" t="s">
        <v>5</v>
      </c>
      <c r="C45" s="27" t="s">
        <v>56</v>
      </c>
      <c r="D45" s="27" t="s">
        <v>57</v>
      </c>
      <c r="E45" s="27" t="s">
        <v>55</v>
      </c>
      <c r="F45" s="27" t="s">
        <v>6</v>
      </c>
      <c r="G45" s="58" t="s">
        <v>21</v>
      </c>
      <c r="H45" s="31"/>
    </row>
    <row r="46" spans="1:9" ht="22" customHeight="1" x14ac:dyDescent="0.15">
      <c r="A46" s="33" t="s">
        <v>15</v>
      </c>
      <c r="B46" s="59" t="s">
        <v>64</v>
      </c>
      <c r="C46" s="2">
        <v>0</v>
      </c>
      <c r="D46" s="2">
        <v>0</v>
      </c>
      <c r="E46" s="43">
        <v>5</v>
      </c>
      <c r="F46" s="43">
        <v>4</v>
      </c>
      <c r="G46" s="16">
        <f t="shared" ref="G46:G53" si="9">((D46*E46)*F46)+(C46*F46)</f>
        <v>0</v>
      </c>
      <c r="H46" s="31"/>
    </row>
    <row r="47" spans="1:9" ht="22" customHeight="1" x14ac:dyDescent="0.15">
      <c r="A47" s="33" t="s">
        <v>16</v>
      </c>
      <c r="B47" s="59" t="s">
        <v>64</v>
      </c>
      <c r="C47" s="2">
        <v>0</v>
      </c>
      <c r="D47" s="2">
        <v>0</v>
      </c>
      <c r="E47" s="43">
        <v>7</v>
      </c>
      <c r="F47" s="43">
        <v>5</v>
      </c>
      <c r="G47" s="16">
        <f t="shared" si="9"/>
        <v>0</v>
      </c>
      <c r="H47" s="31"/>
    </row>
    <row r="48" spans="1:9" ht="22" customHeight="1" x14ac:dyDescent="0.15">
      <c r="A48" s="33" t="s">
        <v>22</v>
      </c>
      <c r="B48" s="59" t="s">
        <v>64</v>
      </c>
      <c r="C48" s="2">
        <v>0</v>
      </c>
      <c r="D48" s="2">
        <v>0</v>
      </c>
      <c r="E48" s="43">
        <v>8</v>
      </c>
      <c r="F48" s="43">
        <v>7</v>
      </c>
      <c r="G48" s="16">
        <f t="shared" si="9"/>
        <v>0</v>
      </c>
      <c r="H48" s="31"/>
    </row>
    <row r="49" spans="1:8" ht="22" customHeight="1" x14ac:dyDescent="0.15">
      <c r="A49" s="33" t="s">
        <v>17</v>
      </c>
      <c r="B49" s="59" t="s">
        <v>64</v>
      </c>
      <c r="C49" s="2">
        <v>0</v>
      </c>
      <c r="D49" s="2">
        <v>0</v>
      </c>
      <c r="E49" s="43">
        <v>10</v>
      </c>
      <c r="F49" s="43">
        <v>10</v>
      </c>
      <c r="G49" s="16">
        <f t="shared" si="9"/>
        <v>0</v>
      </c>
      <c r="H49" s="31"/>
    </row>
    <row r="50" spans="1:8" ht="22" customHeight="1" x14ac:dyDescent="0.15">
      <c r="A50" s="33" t="s">
        <v>15</v>
      </c>
      <c r="B50" s="59" t="s">
        <v>65</v>
      </c>
      <c r="C50" s="2">
        <v>0</v>
      </c>
      <c r="D50" s="2">
        <v>0</v>
      </c>
      <c r="E50" s="43">
        <v>5</v>
      </c>
      <c r="F50" s="43">
        <v>4</v>
      </c>
      <c r="G50" s="16">
        <f t="shared" si="9"/>
        <v>0</v>
      </c>
      <c r="H50" s="31"/>
    </row>
    <row r="51" spans="1:8" ht="22" customHeight="1" x14ac:dyDescent="0.15">
      <c r="A51" s="33" t="s">
        <v>16</v>
      </c>
      <c r="B51" s="59" t="s">
        <v>65</v>
      </c>
      <c r="C51" s="2">
        <v>0</v>
      </c>
      <c r="D51" s="2">
        <v>0</v>
      </c>
      <c r="E51" s="43">
        <v>7</v>
      </c>
      <c r="F51" s="43">
        <v>5</v>
      </c>
      <c r="G51" s="16">
        <f t="shared" si="9"/>
        <v>0</v>
      </c>
      <c r="H51" s="31"/>
    </row>
    <row r="52" spans="1:8" ht="22" customHeight="1" x14ac:dyDescent="0.15">
      <c r="A52" s="33" t="s">
        <v>22</v>
      </c>
      <c r="B52" s="59" t="s">
        <v>65</v>
      </c>
      <c r="C52" s="2">
        <v>0</v>
      </c>
      <c r="D52" s="2">
        <v>0</v>
      </c>
      <c r="E52" s="43">
        <v>8</v>
      </c>
      <c r="F52" s="43">
        <v>7</v>
      </c>
      <c r="G52" s="16">
        <f t="shared" si="9"/>
        <v>0</v>
      </c>
      <c r="H52" s="31"/>
    </row>
    <row r="53" spans="1:8" ht="22" customHeight="1" x14ac:dyDescent="0.15">
      <c r="A53" s="33" t="s">
        <v>17</v>
      </c>
      <c r="B53" s="59" t="s">
        <v>65</v>
      </c>
      <c r="C53" s="2">
        <v>0</v>
      </c>
      <c r="D53" s="2">
        <v>0</v>
      </c>
      <c r="E53" s="43">
        <v>10</v>
      </c>
      <c r="F53" s="43">
        <v>10</v>
      </c>
      <c r="G53" s="16">
        <f t="shared" si="9"/>
        <v>0</v>
      </c>
      <c r="H53" s="31"/>
    </row>
    <row r="54" spans="1:8" ht="22" customHeight="1" x14ac:dyDescent="0.15">
      <c r="A54" s="44"/>
      <c r="B54" s="47"/>
      <c r="C54" s="72"/>
      <c r="D54" s="72"/>
      <c r="E54" s="72"/>
      <c r="F54" s="72"/>
      <c r="G54" s="48">
        <f>SUM(G46:G53)+SUM(E39:E44)</f>
        <v>0</v>
      </c>
    </row>
    <row r="55" spans="1:8" ht="22" customHeight="1" x14ac:dyDescent="0.15">
      <c r="A55" s="60"/>
      <c r="B55" s="61"/>
      <c r="C55" s="62"/>
      <c r="D55" s="62"/>
      <c r="E55" s="63"/>
      <c r="F55" s="64"/>
    </row>
    <row r="56" spans="1:8" s="66" customFormat="1" ht="54" customHeight="1" x14ac:dyDescent="0.2">
      <c r="A56" s="67" t="s">
        <v>27</v>
      </c>
      <c r="B56" s="68">
        <f>E36+G54+C36</f>
        <v>0</v>
      </c>
      <c r="C56" s="21"/>
      <c r="D56" s="65"/>
      <c r="E56" s="65"/>
      <c r="F56" s="65"/>
    </row>
    <row r="57" spans="1:8" ht="25" x14ac:dyDescent="0.15">
      <c r="A57" s="21"/>
      <c r="B57" s="21"/>
      <c r="C57" s="21"/>
      <c r="D57" s="19"/>
      <c r="E57" s="19"/>
      <c r="F57" s="19"/>
    </row>
  </sheetData>
  <sheetProtection algorithmName="SHA-512" hashValue="os58bwMzq05Zqf3+PXfSMzLZx0wZBEVRYkL+H2vleDiNomMaZT5iyjlrdJvbQgMWg3raqC6LfCcnP0kzi77vLQ==" saltValue="vdsWBeXSaoBI3cB/v+KtHA==" spinCount="100000" sheet="1" objects="1" scenarios="1"/>
  <mergeCells count="5">
    <mergeCell ref="E36:G36"/>
    <mergeCell ref="E34:G34"/>
    <mergeCell ref="C4:D4"/>
    <mergeCell ref="E4:F4"/>
    <mergeCell ref="C36:D3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FF42F-E388-714A-94D9-30C79BBB1104}">
  <dimension ref="A1:CY9"/>
  <sheetViews>
    <sheetView showGridLines="0" zoomScale="150" zoomScaleNormal="150" workbookViewId="0">
      <selection activeCell="C3" sqref="C3"/>
    </sheetView>
  </sheetViews>
  <sheetFormatPr baseColWidth="10" defaultRowHeight="13" x14ac:dyDescent="0.15"/>
  <cols>
    <col min="1" max="1" width="84.33203125" bestFit="1" customWidth="1"/>
    <col min="2" max="2" width="10.83203125" customWidth="1"/>
    <col min="3" max="4" width="25.83203125" customWidth="1"/>
  </cols>
  <sheetData>
    <row r="1" spans="1:103" ht="30" customHeight="1" x14ac:dyDescent="0.15">
      <c r="A1" s="8" t="s">
        <v>23</v>
      </c>
      <c r="B1" s="11"/>
      <c r="C1" s="9"/>
      <c r="D1" s="9">
        <f>'Prijzenblad HUUR'!C47</f>
        <v>0</v>
      </c>
    </row>
    <row r="2" spans="1:103" ht="30" customHeight="1" x14ac:dyDescent="0.15">
      <c r="A2" s="8" t="s">
        <v>24</v>
      </c>
      <c r="B2" s="11"/>
      <c r="C2" s="9"/>
      <c r="D2" s="9">
        <f>'Prijzenblad LEDIGING'!B56</f>
        <v>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S2" s="3"/>
      <c r="W2" s="3"/>
      <c r="AA2" s="3"/>
      <c r="AE2" s="3"/>
      <c r="AI2" s="3"/>
      <c r="AM2" s="3"/>
      <c r="AQ2" s="3"/>
      <c r="AU2" s="3"/>
      <c r="AY2" s="3"/>
      <c r="BC2" s="3"/>
      <c r="BG2" s="3"/>
      <c r="BK2" s="3"/>
      <c r="BO2" s="3"/>
      <c r="BS2" s="3"/>
      <c r="BW2" s="3"/>
      <c r="CA2" s="3"/>
      <c r="CE2" s="3"/>
      <c r="CI2" s="3"/>
      <c r="CM2" s="3"/>
      <c r="CQ2" s="3"/>
      <c r="CU2" s="3"/>
      <c r="CY2" s="3"/>
    </row>
    <row r="3" spans="1:103" ht="30" customHeight="1" x14ac:dyDescent="0.15">
      <c r="A3" s="8" t="s">
        <v>44</v>
      </c>
      <c r="B3" s="11">
        <v>10</v>
      </c>
      <c r="C3" s="10">
        <v>0</v>
      </c>
      <c r="D3" s="9">
        <f>B3*C3</f>
        <v>0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S3" s="3"/>
      <c r="W3" s="3"/>
      <c r="AA3" s="3"/>
      <c r="AE3" s="3"/>
      <c r="AI3" s="3"/>
      <c r="AM3" s="3"/>
      <c r="AQ3" s="3"/>
      <c r="AU3" s="3"/>
      <c r="AY3" s="3"/>
      <c r="BC3" s="3"/>
      <c r="BG3" s="3"/>
      <c r="BK3" s="3"/>
      <c r="BO3" s="3"/>
      <c r="BS3" s="3"/>
      <c r="BW3" s="3"/>
      <c r="CA3" s="3"/>
      <c r="CE3" s="3"/>
      <c r="CI3" s="3"/>
      <c r="CM3" s="3"/>
      <c r="CQ3" s="3"/>
      <c r="CU3" s="3"/>
      <c r="CY3" s="3"/>
    </row>
    <row r="4" spans="1:103" ht="30" customHeight="1" x14ac:dyDescent="0.15">
      <c r="A4" s="8" t="s">
        <v>42</v>
      </c>
      <c r="B4" s="11">
        <v>10</v>
      </c>
      <c r="C4" s="10">
        <v>0</v>
      </c>
      <c r="D4" s="9">
        <f>B4*C4</f>
        <v>0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S4" s="3"/>
      <c r="W4" s="3"/>
      <c r="AA4" s="3"/>
      <c r="AE4" s="3"/>
      <c r="AI4" s="3"/>
      <c r="AM4" s="3"/>
      <c r="AQ4" s="3"/>
      <c r="AU4" s="3"/>
      <c r="AY4" s="3"/>
      <c r="BC4" s="3"/>
      <c r="BG4" s="3"/>
      <c r="BK4" s="3"/>
      <c r="BO4" s="3"/>
      <c r="BS4" s="3"/>
      <c r="BW4" s="3"/>
      <c r="CA4" s="3"/>
      <c r="CE4" s="3"/>
      <c r="CI4" s="3"/>
      <c r="CM4" s="3"/>
      <c r="CQ4" s="3"/>
      <c r="CU4" s="3"/>
      <c r="CY4" s="3"/>
    </row>
    <row r="5" spans="1:103" ht="30" customHeight="1" x14ac:dyDescent="0.15">
      <c r="A5" s="8" t="s">
        <v>43</v>
      </c>
      <c r="B5" s="11">
        <v>10</v>
      </c>
      <c r="C5" s="10">
        <v>0</v>
      </c>
      <c r="D5" s="9">
        <f>B5*C5</f>
        <v>0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S5" s="3"/>
      <c r="W5" s="3"/>
      <c r="AA5" s="3"/>
      <c r="AE5" s="3"/>
      <c r="AI5" s="3"/>
      <c r="AM5" s="3"/>
      <c r="AQ5" s="3"/>
      <c r="AU5" s="3"/>
      <c r="AY5" s="3"/>
      <c r="BC5" s="3"/>
      <c r="BG5" s="3"/>
      <c r="BK5" s="3"/>
      <c r="BO5" s="3"/>
      <c r="BS5" s="3"/>
      <c r="BW5" s="3"/>
      <c r="CA5" s="3"/>
      <c r="CE5" s="3"/>
      <c r="CI5" s="3"/>
      <c r="CM5" s="3"/>
      <c r="CQ5" s="3"/>
      <c r="CU5" s="3"/>
      <c r="CY5" s="3"/>
    </row>
    <row r="6" spans="1:103" ht="30" customHeight="1" x14ac:dyDescent="0.15">
      <c r="A6" s="8" t="s">
        <v>53</v>
      </c>
      <c r="B6" s="11">
        <v>10</v>
      </c>
      <c r="C6" s="10">
        <v>0</v>
      </c>
      <c r="D6" s="9">
        <f>B6*C6</f>
        <v>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S6" s="3"/>
      <c r="W6" s="3"/>
      <c r="AA6" s="3"/>
      <c r="AE6" s="3"/>
      <c r="AI6" s="3"/>
      <c r="AM6" s="3"/>
      <c r="AQ6" s="3"/>
      <c r="AU6" s="3"/>
      <c r="AY6" s="3"/>
      <c r="BC6" s="3"/>
      <c r="BG6" s="3"/>
      <c r="BK6" s="3"/>
      <c r="BO6" s="3"/>
      <c r="BS6" s="3"/>
      <c r="BW6" s="3"/>
      <c r="CA6" s="3"/>
      <c r="CE6" s="3"/>
      <c r="CI6" s="3"/>
      <c r="CM6" s="3"/>
      <c r="CQ6" s="3"/>
      <c r="CU6" s="3"/>
      <c r="CY6" s="3"/>
    </row>
    <row r="7" spans="1:103" ht="30" customHeight="1" x14ac:dyDescent="0.15">
      <c r="A7" s="12" t="s">
        <v>41</v>
      </c>
      <c r="B7" s="13">
        <v>1</v>
      </c>
      <c r="C7" s="10">
        <v>0</v>
      </c>
      <c r="D7" s="14">
        <f>B7*C7</f>
        <v>0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S7" s="3"/>
      <c r="W7" s="3"/>
      <c r="AA7" s="3"/>
      <c r="AE7" s="3"/>
      <c r="AI7" s="3"/>
      <c r="AM7" s="3"/>
      <c r="AQ7" s="3"/>
      <c r="AU7" s="3"/>
      <c r="AY7" s="3"/>
      <c r="BC7" s="3"/>
      <c r="BG7" s="3"/>
      <c r="BK7" s="3"/>
      <c r="BO7" s="3"/>
      <c r="BS7" s="3"/>
      <c r="BW7" s="3"/>
      <c r="CA7" s="3"/>
      <c r="CE7" s="3"/>
      <c r="CI7" s="3"/>
      <c r="CM7" s="3"/>
      <c r="CQ7" s="3"/>
      <c r="CU7" s="3"/>
      <c r="CY7" s="3"/>
    </row>
    <row r="8" spans="1:103" ht="30" customHeight="1" x14ac:dyDescent="0.15">
      <c r="A8" s="4" t="s">
        <v>25</v>
      </c>
      <c r="B8" s="5"/>
      <c r="C8" s="6"/>
      <c r="D8" s="6">
        <f>SUM(D1:D6)</f>
        <v>0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S8" s="3"/>
      <c r="W8" s="3"/>
      <c r="AA8" s="3"/>
      <c r="AE8" s="3"/>
      <c r="AI8" s="3"/>
      <c r="AM8" s="3"/>
      <c r="AQ8" s="3"/>
      <c r="AU8" s="3"/>
      <c r="AY8" s="3"/>
      <c r="BC8" s="3"/>
      <c r="BG8" s="3"/>
      <c r="BK8" s="3"/>
      <c r="BO8" s="3"/>
      <c r="BS8" s="3"/>
      <c r="BW8" s="3"/>
      <c r="CA8" s="3"/>
      <c r="CE8" s="3"/>
      <c r="CI8" s="3"/>
      <c r="CM8" s="3"/>
      <c r="CQ8" s="3"/>
      <c r="CU8" s="3"/>
      <c r="CY8" s="3"/>
    </row>
    <row r="9" spans="1:103" ht="20" customHeight="1" x14ac:dyDescent="0.15">
      <c r="C9" s="1"/>
      <c r="D9" s="1"/>
    </row>
  </sheetData>
  <sheetProtection algorithmName="SHA-512" hashValue="OAL81c0LXZKNQJh/zfqekInXuCw3Y2AQcc+yw24Cd/T+Jo90SIUs+EWwkXDZtSvSOwItcqQr8UT08HiQ0jAeaw==" saltValue="gCYsAi22F/WQDxaLX/271g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fd6af9-2027-427e-aee7-f2f3dc2ea940">
      <Terms xmlns="http://schemas.microsoft.com/office/infopath/2007/PartnerControls"/>
    </lcf76f155ced4ddcb4097134ff3c332f>
    <TaxCatchAll xmlns="04d4ff2e-cf62-40b0-a5cf-f8c6524922a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6040D1F6A6494DB15746078819D89F" ma:contentTypeVersion="14" ma:contentTypeDescription="Een nieuw document maken." ma:contentTypeScope="" ma:versionID="5ab2cf32e48d1b6a7448349eada59c36">
  <xsd:schema xmlns:xsd="http://www.w3.org/2001/XMLSchema" xmlns:xs="http://www.w3.org/2001/XMLSchema" xmlns:p="http://schemas.microsoft.com/office/2006/metadata/properties" xmlns:ns2="cdfd6af9-2027-427e-aee7-f2f3dc2ea940" xmlns:ns3="04d4ff2e-cf62-40b0-a5cf-f8c6524922a9" targetNamespace="http://schemas.microsoft.com/office/2006/metadata/properties" ma:root="true" ma:fieldsID="5cdc4819a3088082993f6a327ac3ab85" ns2:_="" ns3:_="">
    <xsd:import namespace="cdfd6af9-2027-427e-aee7-f2f3dc2ea940"/>
    <xsd:import namespace="04d4ff2e-cf62-40b0-a5cf-f8c6524922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fd6af9-2027-427e-aee7-f2f3dc2ea9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87337ac9-5ebe-4b66-b157-1698236214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d4ff2e-cf62-40b0-a5cf-f8c6524922a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fcf5dfd-d56a-4298-a617-48fc0b221880}" ma:internalName="TaxCatchAll" ma:showField="CatchAllData" ma:web="04d4ff2e-cf62-40b0-a5cf-f8c6524922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74735D7-46F7-42DF-A59B-5A5C2CF520F8}">
  <ds:schemaRefs>
    <ds:schemaRef ds:uri="http://purl.org/dc/elements/1.1/"/>
    <ds:schemaRef ds:uri="http://schemas.openxmlformats.org/package/2006/metadata/core-properties"/>
    <ds:schemaRef ds:uri="cdfd6af9-2027-427e-aee7-f2f3dc2ea940"/>
    <ds:schemaRef ds:uri="http://schemas.microsoft.com/office/2006/documentManagement/types"/>
    <ds:schemaRef ds:uri="http://www.w3.org/XML/1998/namespace"/>
    <ds:schemaRef ds:uri="http://purl.org/dc/dcmitype/"/>
    <ds:schemaRef ds:uri="http://purl.org/dc/terms/"/>
    <ds:schemaRef ds:uri="http://schemas.microsoft.com/office/infopath/2007/PartnerControls"/>
    <ds:schemaRef ds:uri="04d4ff2e-cf62-40b0-a5cf-f8c6524922a9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41D86840-27FE-4E15-B7D9-B347D23765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376D0C0-AEEE-476D-9C60-B535EDB3D9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fd6af9-2027-427e-aee7-f2f3dc2ea940"/>
    <ds:schemaRef ds:uri="04d4ff2e-cf62-40b0-a5cf-f8c6524922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Prijzenblad HUUR</vt:lpstr>
      <vt:lpstr>Prijzenblad LEDIGING</vt:lpstr>
      <vt:lpstr>TOTAAL</vt:lpstr>
      <vt:lpstr>'Prijzenblad HUUR'!Afdrukbereik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>Copyright BiC</dc:description>
  <cp:lastModifiedBy/>
  <dcterms:created xsi:type="dcterms:W3CDTF">2014-10-31T15:34:42Z</dcterms:created>
  <dcterms:modified xsi:type="dcterms:W3CDTF">2024-06-25T11:11:00Z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0x010100BE6040D1F6A6494DB15746078819D89F</vt:lpwstr>
  </property>
  <property fmtid="{D5CDD505-2E9C-101B-9397-08002B2CF9AE}" pid="3" name="MediaServiceImageTags">
    <vt:lpwstr/>
  </property>
</Properties>
</file>