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vroomr\Downloads\"/>
    </mc:Choice>
  </mc:AlternateContent>
  <xr:revisionPtr revIDLastSave="0" documentId="13_ncr:1_{4701DA8E-02DF-43A2-9144-AC60E226CB5B}" xr6:coauthVersionLast="47" xr6:coauthVersionMax="47" xr10:uidLastSave="{00000000-0000-0000-0000-000000000000}"/>
  <bookViews>
    <workbookView xWindow="-108" yWindow="-108" windowWidth="23256" windowHeight="12456" firstSheet="1" activeTab="1" xr2:uid="{C63F9497-6DB4-4A54-A1A4-B598CC15FF1C}"/>
  </bookViews>
  <sheets>
    <sheet name="Belangrijke informatie" sheetId="2" r:id="rId1"/>
    <sheet name="Eisen en 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 r="E13" i="1"/>
  <c r="E49" i="1"/>
  <c r="E48" i="1"/>
  <c r="E47" i="1"/>
  <c r="E46" i="1"/>
  <c r="E45" i="1"/>
  <c r="E44" i="1"/>
  <c r="E118" i="1"/>
  <c r="E117" i="1"/>
  <c r="E116" i="1"/>
  <c r="E115" i="1"/>
  <c r="E114" i="1"/>
  <c r="E113" i="1"/>
  <c r="E112" i="1"/>
  <c r="E111" i="1"/>
  <c r="E119" i="1" s="1"/>
  <c r="E186" i="1"/>
  <c r="E185" i="1"/>
  <c r="E184" i="1"/>
  <c r="B110" i="1"/>
  <c r="B183" i="1"/>
  <c r="E179" i="1"/>
  <c r="C5" i="1"/>
  <c r="E223" i="1"/>
  <c r="E222" i="1"/>
  <c r="E221" i="1"/>
  <c r="E220" i="1"/>
  <c r="E219" i="1"/>
  <c r="E218" i="1"/>
  <c r="E217" i="1"/>
  <c r="E216" i="1"/>
  <c r="E215" i="1"/>
  <c r="E214" i="1"/>
  <c r="E213" i="1"/>
  <c r="E212" i="1"/>
  <c r="E211" i="1"/>
  <c r="D211" i="1"/>
  <c r="C211" i="1"/>
  <c r="A211" i="1"/>
  <c r="E207" i="1"/>
  <c r="E206" i="1"/>
  <c r="E205" i="1"/>
  <c r="E204" i="1"/>
  <c r="E203" i="1"/>
  <c r="E202" i="1"/>
  <c r="E201" i="1"/>
  <c r="D201" i="1"/>
  <c r="C201" i="1"/>
  <c r="A201" i="1"/>
  <c r="E197" i="1"/>
  <c r="E196" i="1"/>
  <c r="E195" i="1"/>
  <c r="E194" i="1"/>
  <c r="E193" i="1"/>
  <c r="E192" i="1"/>
  <c r="E191" i="1"/>
  <c r="E190" i="1"/>
  <c r="D190" i="1"/>
  <c r="C190" i="1"/>
  <c r="A190" i="1"/>
  <c r="C183" i="1"/>
  <c r="D183" i="1"/>
  <c r="E183" i="1"/>
  <c r="E110" i="1"/>
  <c r="D110" i="1"/>
  <c r="C110"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D122" i="1"/>
  <c r="C122" i="1"/>
  <c r="A122" i="1"/>
  <c r="E53" i="1"/>
  <c r="D53" i="1"/>
  <c r="C53"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54" i="1"/>
  <c r="C43" i="1"/>
  <c r="E14" i="1"/>
  <c r="E15" i="1"/>
  <c r="E16" i="1"/>
  <c r="E17" i="1"/>
  <c r="E18" i="1"/>
  <c r="E19" i="1"/>
  <c r="E20" i="1"/>
  <c r="E21" i="1"/>
  <c r="E22" i="1"/>
  <c r="E23" i="1"/>
  <c r="E24" i="1"/>
  <c r="E25" i="1"/>
  <c r="E26" i="1"/>
  <c r="E27" i="1"/>
  <c r="E28" i="1"/>
  <c r="E29" i="1"/>
  <c r="E30" i="1"/>
  <c r="E31" i="1"/>
  <c r="E32" i="1"/>
  <c r="E33" i="1"/>
  <c r="E34" i="1"/>
  <c r="E35" i="1"/>
  <c r="E36" i="1"/>
  <c r="E37" i="1"/>
  <c r="E38" i="1"/>
  <c r="E39" i="1"/>
  <c r="E40" i="1"/>
  <c r="E187" i="1" l="1"/>
  <c r="E50" i="1"/>
</calcChain>
</file>

<file path=xl/sharedStrings.xml><?xml version="1.0" encoding="utf-8"?>
<sst xmlns="http://schemas.openxmlformats.org/spreadsheetml/2006/main" count="403" uniqueCount="398">
  <si>
    <t>De door de opdrachtnemer te verrichten prestaties dienen  te geschieden conform de eisen als beschreven in dit programma van eisen en conform de contractuele voorwaarden van de als bijlage C bij dit aanbestedingsdocument gevoegde conceptovereenkomst. Door een Inschrijving in te dienen verklaart Inschrijver onvoorwaardelijk akkoord te gaan met alle eisen in het Programma van eisen.</t>
  </si>
  <si>
    <t>Daar waar in dit programma van eisen wordt gesproken over een werkdag wordt hiermee bedoeld een kalenderdag behoudens zaterdagen, zondagen en algemeen erkende feestdagen in de zin van artikel 3 lid 1 Algemene termijnenwet.</t>
  </si>
  <si>
    <t>Legenda</t>
  </si>
  <si>
    <t>Maximaal te behalen</t>
  </si>
  <si>
    <t>Handtekening:</t>
  </si>
  <si>
    <t>Totaalscore Inschrijver</t>
  </si>
  <si>
    <t>Naam inschrijver</t>
  </si>
  <si>
    <t>Naam ondertekenaar</t>
  </si>
  <si>
    <t>Datum</t>
  </si>
  <si>
    <t>Functionele behoefte - Navigatie</t>
  </si>
  <si>
    <t>Nummer</t>
  </si>
  <si>
    <t>Beschrijving</t>
  </si>
  <si>
    <t>Voldoet ja/nee</t>
  </si>
  <si>
    <t>Resultaat</t>
  </si>
  <si>
    <t>NAV.E.1</t>
  </si>
  <si>
    <t>Een eenheid kan niet tegelijkertijd gealarmeerd worden voor meer dan één incident.</t>
  </si>
  <si>
    <t>NAV.E.2</t>
  </si>
  <si>
    <t>Het moet mogelijk zijn de actieve navigatie via de Navigatie-app van een andere tablet gekoppeld aan dezelfde eenheid in real-time weer te geven en deze indien gewenst te beïnvloeden, bijvoorbeeld door het zoeken en invoeren van een andere bestemming.</t>
  </si>
  <si>
    <t>NAV.E.3</t>
  </si>
  <si>
    <t>De Navigatie-app dient een nieuw uitgegeven incidentlocatie (aanpassing) vanuit het GMS zonder vertraging te tonen en te activeren in het navigatiescherm en de route hierop aan te passen.</t>
  </si>
  <si>
    <t>NAV.E.4a</t>
  </si>
  <si>
    <t>De Navigatie-app maakt het mogelijk dat de VRU  handmatig afsluitingen kan toevoegen.</t>
  </si>
  <si>
    <t>NAV.E.4b</t>
  </si>
  <si>
    <t>De Navigatie-app kan  meldingen via bijvoorbeeld het NDW geautomatiseerd binnenkrijgen.</t>
  </si>
  <si>
    <t>NAV.E.5</t>
  </si>
  <si>
    <t>Door VRU aangedragen wijzigingen(of via externe bron binnen gehaald) op de kaart of kaartlagen (waaronder wegafsluitingen, evenementlocaties etc.) worden binnen de navigatieberekening door de Navigatie-app gebruikt.</t>
  </si>
  <si>
    <t>NAV.E.6</t>
  </si>
  <si>
    <t>De Navigatie-app is ingeschakeld en klaar voor gebruik bij het instappen van een voertuig dat voor inzet wordt gebruikt.</t>
  </si>
  <si>
    <t>NAV.E.7</t>
  </si>
  <si>
    <t>Er kan handmatig een doellocatie worden ingevoerd zonder dat daar een alarmering aan ten grondslag ligt.</t>
  </si>
  <si>
    <t>NAV.E.8</t>
  </si>
  <si>
    <t>Het dient mogelijk te zijn de kaarten die gebruikt worden voor navigatiedoeleinden als veiligheidsregio aan te passen, waarbij de wijzigingen automatisch binnen 24 uur zichtbaar zijn in zowel de visuele onderlaag als worden meegenomen in de routeberekening.</t>
  </si>
  <si>
    <t>NAV.E.9</t>
  </si>
  <si>
    <t>Het dient mogelijk te zijn dat de navigatie-instructies automatisch aangepast worden met het oog op benedenwinds gebied. Dit dient automatisch te gebeuren op basis van de weersinformatie en/of aanvullende weerinformatie in het kladblok.</t>
  </si>
  <si>
    <t>NAV.E.10</t>
  </si>
  <si>
    <t>Het is mogelijk een startpolygoon en eindpolygoon te bepalen binnen een boundingbox Toelichting: Doordat GPS data in gebouwen vaak niet accuraat is, is het soms lastig te bepalen voor een uitrukkende eenheid of men bij de kazerne direct naar links of naar rechts moet rijden. Hiervoor moet een mogelijkheid zijn in het navigatiesysteem waardoor de voertuigrichting wordt gemanipuleerd in het gebouw. Dit principe moet ook bij eindlocaties mogelijk zijn. Als voorbeeld de mogelijkheid om XY-coördinaten bij natuurbrand te koppelen aan een specifiek inrijdpunt.</t>
  </si>
  <si>
    <t>NAV.E.11</t>
  </si>
  <si>
    <t>Het is mogelijk en eenvoudig om de totale route die afgelegd wordt op een 2D en 3D kaart te tonen.</t>
  </si>
  <si>
    <t>NAV.E.12</t>
  </si>
  <si>
    <t>Het is mogelijk te navigeren naar POI’s op door de VRU toegevoegde kaartlagen (zoals onder meer maar niet uitsluitend adres, coördinaten, hectometerpaal, ANWB-paddenstoel, inrijdpunten NBB).</t>
  </si>
  <si>
    <t>NAV.E.13</t>
  </si>
  <si>
    <t>De Navigatie-app dient duidelijke, onderscheidbare iconen volgens het IMROI model te gebruiken op de digitale kaart om te tonen welke soort(en) informatie beschikbaar is (zijn).</t>
  </si>
  <si>
    <t>NAV.E.14</t>
  </si>
  <si>
    <t>De Navigatie-app moet beschikken over een nachtmodus hebben. Deze modus is ontworpen om het scherm van het apparaat aan te passen om het comfortabeler te maken voor de ogen bij weinig licht. Deze moet per profiel aan- en uitgezet kunnen worden. Ook moet hij handmatig instelbaar zijn en optioneel gelijk kunnen lopen met de dag/nachtmodus van de IPad.</t>
  </si>
  <si>
    <t>NAV.E.15</t>
  </si>
  <si>
    <t>De Navigatie-app dient continu en zonder vertraging de actuele locatie van de eenheid te tonen in het eigen scherm via een duidelijk icoon.</t>
  </si>
  <si>
    <t>NAV.E.16</t>
  </si>
  <si>
    <t>De Navigatie-app dient de ontvangen incidentlocatie vanuit de meldkamer als trigger te gebruiken om de meest efficiënte route te berekenen voor de specifieke eenheid, deze te tonen en te activeren zonder menselijk handelen.</t>
  </si>
  <si>
    <t>NAV.E.17</t>
  </si>
  <si>
    <t>De actuele verkeerssituatie dient binnen de Navigatie-app getoond kunnen worden.</t>
  </si>
  <si>
    <t>NAV.E.18</t>
  </si>
  <si>
    <t>De Navigatie-app houdt bij bepaling van meest efficiënte route rekening met routes voor veiligheidsdiensten (zoals busbanen, geslotenverklaringen, inzinkbare palen, etc.), actuele wegbeperkingen en evenementen.</t>
  </si>
  <si>
    <t>NAV.E.19</t>
  </si>
  <si>
    <t>De Navigatie-app kan de locatiebepaling van een externe bron (bv voertuig GPS) gebruiken voor haar doeleinden.</t>
  </si>
  <si>
    <t>NAV.E.20</t>
  </si>
  <si>
    <t>In het Navigatie-app wordt de berekende route aangepast op de afmetingen, gewicht en aslasten van het voertuig welke is ingesteld.</t>
  </si>
  <si>
    <t>NAV.E.21</t>
  </si>
  <si>
    <t>Wijzigingen in route (door evenementen en/of afsluitingen) moeten visueel zichtbaar zijn in de Navigatie-app.</t>
  </si>
  <si>
    <t>NAV.E.22</t>
  </si>
  <si>
    <t>Zodra een eenheid wordt ontkoppeld in GMS bij een incident wordt ook de navigatie opdracht verwijderd.</t>
  </si>
  <si>
    <t>NAV.E.23</t>
  </si>
  <si>
    <t>Zodra voertuig de incidentlocatie heeft bereikt, toont de applicatie de melding dat de bestemming is bereikt en gaat een instelbare teller lopen, die de gebruiker de mogelijkheid geeft eventueel de route niet te beeindigen. Indien de gebruiker deze negeert of handmatig bevestigd, wordt de route verwijderd.</t>
  </si>
  <si>
    <t>NAV.E.24</t>
  </si>
  <si>
    <t>De Navigatie-app dient native ondersteuning te hebben voor Apple Carplay. Binnen Apple Carplay moeten ten minste de volgende functionaliteiten ondersteund worden:
- Weergave navigatiekaart en route-instructies
- Incidentinformatie (prioriteit, meldingsclassificatie, startdatum/-tijd, gekoppelde eenheden, gekoppelde disciplines)
- Kladblokberichten, inclusief voorleesfunctie
- Kunnen selecteren van gekoppelde kaartlagen
- SOS-toegang functionaliteit (vooruitlopend op regiobeleid)</t>
  </si>
  <si>
    <t>NAV.E.25</t>
  </si>
  <si>
    <t>De aangeleverde kaarten worden dagelijks geupdate.</t>
  </si>
  <si>
    <t>NAV.E.26</t>
  </si>
  <si>
    <t>Mocht de Navigatie-app offline gaan dan blijft de ingeschoten route beschikbaar en navigeerbaar .</t>
  </si>
  <si>
    <t>NAV.E.27</t>
  </si>
  <si>
    <t>De visuele geografische onderlaag in de Navigatie-app moet in vectorformaat worden aangeboden en naar wens te kunnen worden gewijzigd. De standaard-laag dient duidelijk visueel onderscheid te maken van tussen verschillende varianten van gelijke grondtypen, zoals parken en weilanden, steden en dorpen, rivieren en meren. De standaard-laag voor dag/nacht moet naar eigen wens gewijzigd kunnen worden.</t>
  </si>
  <si>
    <t>Wensen - Navigatie</t>
  </si>
  <si>
    <t>Te behalen punten</t>
  </si>
  <si>
    <t>Score</t>
  </si>
  <si>
    <t>NAV.W.1</t>
  </si>
  <si>
    <t>De navigatieview is met één knop of handeling die direct beschikbaar is om te schakelen van 2D naar 3D view en vice versa.</t>
  </si>
  <si>
    <t>NAV.W.2</t>
  </si>
  <si>
    <t>De schaal van de kaart kan worden aangepast op basis van behoefte van de gebruiker.</t>
  </si>
  <si>
    <t>NAV.W.3</t>
  </si>
  <si>
    <t>De navigatie-app dient bij een nieuw uitgegeven incidentlocatie (aanpassing) vanuit het GMS de eenheid te alerteren middels een zichtbaar en hoorbaar bericht op het scherm.</t>
  </si>
  <si>
    <t>NAV.W.4</t>
  </si>
  <si>
    <t xml:space="preserve">Het is mogelijk om de gereden routes terug te kijken. </t>
  </si>
  <si>
    <t>NAV.W.5</t>
  </si>
  <si>
    <t>Het is mogelijk om een heatmap te maken van de meest gereden routes uit de navigatie.</t>
  </si>
  <si>
    <t>NAV.W.6</t>
  </si>
  <si>
    <t>Bij navigatieopdrachten vanuit de meldkamer is het vereist om de snelste route te projecteren (inclusief busbanen, paaltjes e.d.). Bij eigen navigatieopdrachten dient er een mogelijkheid te zijn om busbanen  e.d. uit te zetten zodat de navigatie de reguliere routes volgt.</t>
  </si>
  <si>
    <t>subtotaal score wensen navigatie</t>
  </si>
  <si>
    <t>Functionele behoefte - OIV</t>
  </si>
  <si>
    <t>OIV.E.1</t>
  </si>
  <si>
    <t>Aanpassingen in de incidentinformatie in de OIV-app van een betrokken eenheid worden  direct zichtbaar gemaakt in de OIV-app van andere betrokken eenheden.</t>
  </si>
  <si>
    <t>OIV.E.2</t>
  </si>
  <si>
    <t>De incidentinformatie kan binnen de OIV-app rolafhankelijk worden verrijkt door de gealarmeerde eenheden (tenminste tekst, video, overzichtsfoto, tekening).</t>
  </si>
  <si>
    <t>OIV.E.3</t>
  </si>
  <si>
    <t>Er is een mogelijkheid om getekende instructies direct zichtbaar te maken in de OIV-apps van andere betrokken eenheden.</t>
  </si>
  <si>
    <t>OIV.E.4</t>
  </si>
  <si>
    <t>Het aantal zichtbare kaartlagen is instelbaar door de gebruiker.</t>
  </si>
  <si>
    <t>OIV.E.5</t>
  </si>
  <si>
    <t>Het is mogelijk notities en foto’s / plaatjes zowel vanuit de OIV-app zelf als met de 'Share-To' functionaliteit van het iOS apparaatapplicatie te delen in het kladblok of het incident.</t>
  </si>
  <si>
    <t>OIV.E.6</t>
  </si>
  <si>
    <t>Het is mogelijk om binnen het incident direct te zien welke eenheid wijzigingen heeft aangebracht inclusief tijdstip.</t>
  </si>
  <si>
    <t>OIV.E.7</t>
  </si>
  <si>
    <t>Het is mogelijk om de binnen de OIV-app toegevoegde incidentinformatie te integreren met meldkamer informatie en vice versa (twee wegverkeer GMS).</t>
  </si>
  <si>
    <t>OIV.E.8</t>
  </si>
  <si>
    <t>Het is mogelijk om standalone door te werken in de OIV-app als tijdens connectieverlies op basis van de op dat moment aanwezige informatie. Wijzigingen die worden gemaakt bij geen verbinding (bijvoorbeeld kladblokberichten) worden bij een herstelde verbinding alsnog verzonden.</t>
  </si>
  <si>
    <t>OIV.E.9</t>
  </si>
  <si>
    <t>Het is mogelijk om een incident te simuleren ten behoeve van een oefening. Dit moet zowel voorafgaand aan een oefening in de tijd worden weggezet en realtime via de Applicatie.</t>
  </si>
  <si>
    <t>OIV.E.10</t>
  </si>
  <si>
    <t>Het is mogelijk om relevante informatie te koppelen aan een coördinaat of ID en zichtbaar te maken op de kaart.</t>
  </si>
  <si>
    <t>OIV.E.11</t>
  </si>
  <si>
    <t>De OIV-app bevat een mogelijkheid om command &amp; control te voeren. Toelichting: Onder command and control verstaan we (maar niet uitputtend) een systeem waar we door middel van het toevoegen van lijnen &amp; symbolen incidentinformatie kunnen verrijken of bijvoorbeeld aangepaste navigatiebestemmingen kunnen insturen.</t>
  </si>
  <si>
    <t>OIV.E.12</t>
  </si>
  <si>
    <t>Het moet inzichtelijk zijn welke functionaris of eenheid in de command and control functie lijnen of objecten heeft ingetekend.</t>
  </si>
  <si>
    <t>OIV.E.13</t>
  </si>
  <si>
    <t>De OIV-app blijft op de achtergrond actief draaien bij een switch naar een andere applicatie op het device.</t>
  </si>
  <si>
    <t>OIV.E.14</t>
  </si>
  <si>
    <t>De OIV-app dient aanpassingen aan het incident te registreren inclusief tijdstip en eenheid.</t>
  </si>
  <si>
    <t>OIV.E.15</t>
  </si>
  <si>
    <t>De OIV-app kent een automatische dag/nacht stand.</t>
  </si>
  <si>
    <t>OIV.E.16</t>
  </si>
  <si>
    <t>Het moet mogelijk zijn om de ETA van gekoppelde eenheden met een actieve navigatieroute te kunnen zien.</t>
  </si>
  <si>
    <t>OIV.E.17</t>
  </si>
  <si>
    <t>De OIV-app dient de incidentinformatie in één overzicht van het incident te tonen, waarin minimaal: incidentnummer, incidentlocatie, prioriteit, tijd, gespreksgroep, status voertuig, gekoppelde eenheden incl. status en afspraak op locatie (indien van toepassing).</t>
  </si>
  <si>
    <t>OIV.E.18</t>
  </si>
  <si>
    <t>De OIV-app dient de incidentlocatie te tonen op een digitale kaart.</t>
  </si>
  <si>
    <t>OIV.E.19</t>
  </si>
  <si>
    <t>De OIV-app dient de overige incidentinformatie, waaronder de meegestuurde karakteristieken, in een overzicht van het incident te tonen.</t>
  </si>
  <si>
    <t>OIV.E.20</t>
  </si>
  <si>
    <t>De OIV-app dient duidelijke, onderscheidbare iconen volgens IMROI model te gebruiken op de digitale kaart om te tonen welke soort(en) informatie beschikbaar is (zijn).</t>
  </si>
  <si>
    <t>OIV.E.21</t>
  </si>
  <si>
    <t>De OIV-app dient nieuw uitgegeven informatie vanuit het GMS of andere bron zonder vertraging te tonen in het incidentoverzicht</t>
  </si>
  <si>
    <t>OIV.E.22</t>
  </si>
  <si>
    <t>De OIV-app kan de kaartnavigatie tonen met hiernaast het incident overzicht op hetzelfde scherm.</t>
  </si>
  <si>
    <t>OIV.E.23</t>
  </si>
  <si>
    <t>De OIV-app kan de locatiebepaling van een externe bron (bv voertuig GPS) gebruiken voor haar doeleinden.</t>
  </si>
  <si>
    <t>OIV.E.24</t>
  </si>
  <si>
    <t>De OIV-app kan iconen uit een zelf door de VRU in de Applicatie samengestelde bibliotheek gebruiken voor visualisatie van diverse informatie soorten.</t>
  </si>
  <si>
    <t>OIV.E.25</t>
  </si>
  <si>
    <t>Het moet mogelijk zijn om RTSP(S) en SRT-videostreams van brandweereenheden beschikbaar te maken, zonder tussenkomst van de Opdrachtnemer. Deze streams moeten gebruik maken van specifieke hardware GPU-decoding en niet van CPU-decoding t.b.v. het batterijverbruik en minimale vertraging. Mochten marktpartijen willen aantonen dat hun oplossing deze optimalisaties niet nodig heeft om dezelfde prestaties te kunnen bieden op het gebied van videolatency, batterijgebruik en levensduur van de apparaten, dan zouden we hiervoor zeker openstaan, mits dit goed onderbouwd en aangetoond kan worden. Werking van deze eis zal tijdens de gebruikerstest worden geverifieerd
De app moet de mogelijkheid hebben om verschillende livestreams van camera’s weer te geven. De streams worden beheerd via de Applicatie en toegewezen aan gebruikersprofielen. De app moet overweg kunnen met de volgende type streams
o	RTP(S)
o	RTMP(S)
o	SRT
De gebruiker kan eenvoudig switchen tussen de verschillende video streams. De streams dienen in de app getoond te worden in de vergelijkbare vorm als bijvoorbeeld het kladblok/GEO. De gebruiker moet de mogelijkheid hebben om het streambeeld volledig te maximaliseren.</t>
  </si>
  <si>
    <t>OIV.E.26</t>
  </si>
  <si>
    <t>De OIV-app kan naar keuze aanvullende informatie vanuit het statuspaneel weergeven bij de aan het incident gekoppelde eenheden zoals type voertuig, voertuignummers, vol/leeg(watertank) en GMS-status weergeven. Toelichting: Hierbij denken we ook aan de command and control functie, waarbij  we door middel van het toevoegen van lijnen &amp; symbolen incidentinformatie kunnen verrijken of bijvoorbeeld aangepaste navigatiebestemmingen kunnen insturen.</t>
  </si>
  <si>
    <t>OIV.E.27</t>
  </si>
  <si>
    <t>De OIV-app kan operationele informatie van het GEO-magazijn inlezen. Via een icoon binnen de digitale kaart wordt getoond dat er informatie beschikbaar is. Dit dient volledig geautomatiseerd te gebeuren.</t>
  </si>
  <si>
    <t>OIV.E.28</t>
  </si>
  <si>
    <t>Deze kaarten moeten gesynchronisserd kunnen worden met Sharepoint Online, waarbij wijzigingen in Sharepoint online direct zichtbaar worden op de tablets met een OIV-app.</t>
  </si>
  <si>
    <t>OIV.E.29</t>
  </si>
  <si>
    <t>De OIV-app kent de locatie van aan het incident gekoppelde eenheden en maakt deze zichtbaar op de kaart. De eenheden moeten realtime zichtbaar zijn waarbij een verversingsgraad van  maximaal 1 seconde (Dat wil zeggen tenminste iedere seconde een verversing) noodzakelijk is.</t>
  </si>
  <si>
    <t>OIV.E.30</t>
  </si>
  <si>
    <t>De OIV-app kent een 2D kaartview maar kan desgewenst schakelen naar 3d view inclusief weergave van 3D kaartlagen.</t>
  </si>
  <si>
    <t>OIV.E.31</t>
  </si>
  <si>
    <t>De OIV-app toont altijd de standaard informatie, zoals onder meer maar niet uitsluitend bluswatervoorzieningen, die door Team Operationele Voorbereiding (TOV) of Functioneel Beheer is ingesteld. Dit kan worden aangepast.</t>
  </si>
  <si>
    <t>OIV.E.32</t>
  </si>
  <si>
    <t>De Oplossing toont direct de in het incident aangepaste tekeningen voor alle gekoppelde eenheden.</t>
  </si>
  <si>
    <t>OIV.E.33</t>
  </si>
  <si>
    <t>De OIV-app toont na het terugkomen van de connectie met de applicatieserver de meest recente incident informatie.</t>
  </si>
  <si>
    <t>OIV.E.34</t>
  </si>
  <si>
    <t>De Oplossing  voorkomt dat eerder ingetekende aanvullende informatie per ongeluk door derde kan worden overschreven.</t>
  </si>
  <si>
    <t>OIV.E.35</t>
  </si>
  <si>
    <t>In de grafische viewer van de OIV-app is een windvaan met windkracht zichtbaar, waarbij ook de komende uren de verwachting zichtbaar is.</t>
  </si>
  <si>
    <t>OIV.E.36</t>
  </si>
  <si>
    <t>Nieuw uitgegeven informatie dient een optische of auditieve melding van nieuwe uitgifte aan de gebruiker te geven (of beiden).</t>
  </si>
  <si>
    <t>OIV.E.37</t>
  </si>
  <si>
    <t>Op basis van incident, locatie of object karakteristieken wordt relevante planvorming gematcht en gepusht naar de OIV-app vanuit de VRU GEO-omgeving (GEOserver).</t>
  </si>
  <si>
    <t>OIV.E.38</t>
  </si>
  <si>
    <t>OIV.E.39</t>
  </si>
  <si>
    <t>OIV.E.40</t>
  </si>
  <si>
    <t>Op basis van de locatiegegevens van een incident kan er een 360° streetview beeld worden getoond( middels Google streetview) en Apple kaarten (Apple Lookaround).</t>
  </si>
  <si>
    <t>OIV.E.41</t>
  </si>
  <si>
    <t>Er dient ondersteuning te zijn voor 3D-vector lagen.</t>
  </si>
  <si>
    <t>OIV.E.42</t>
  </si>
  <si>
    <t>De OIV-app ondersteunt het real time ontvangen van videobeelden.</t>
  </si>
  <si>
    <t>OIV.E.43</t>
  </si>
  <si>
    <t>De Oplossing is koppelbaar met het reeds in door de VRU in gebruik zijnde programma Live-Events in de zin dat informatie direct uit LiveEvents direct overgenomen kan worden als kaartlaag in de Oplossing.</t>
  </si>
  <si>
    <t>OIV.E.44</t>
  </si>
  <si>
    <t>De OIV-app kan kladblokinformatie van de meldkamer “slim” uitlezen. Toelichting: Bijvoorbeeld bij het invoeren van een kenteken vanuit de meldkamer moet er een automatische link worden gegenereerd naar het betreffende voertuig binnen de CRS app.</t>
  </si>
  <si>
    <t>OIV.E.45</t>
  </si>
  <si>
    <t>Het moet mogelijk zijn vanuit de OIV-app om incidenten op te schalen en inzet van een eenheid aan te vragen</t>
  </si>
  <si>
    <t>OIV.E.46</t>
  </si>
  <si>
    <t>Het moet mogelijk zijn dat er meerdere “chatkanalen” zijn zodat diverse doelgroepen los van elkaar met elkaar kunnen communiceren. Per kanaal moet toegang ingeregeld kunnen worden en moet kunnen worden ingesteld of deze naar GMS teruggeschreven kan worden en eventueel met welke kladblokthema’s.</t>
  </si>
  <si>
    <t>OIV.E.47</t>
  </si>
  <si>
    <t>De visuele geografische onderlaag in de OIV-app en de navigatieoplossing moet in vectorformaat worden aangeboden en naar wens te kunnen worden gewijzigd. De standaard-laag dient duidelijk visueel onderscheid te maken van tussen verschillende varianten van gelijke grondtypen, zoals parken en weilanden, steden en dorpen, rivieren en meren. De standaard-laag voor dag/nacht moet naar eigen wens gewijzigd kunnen worden.</t>
  </si>
  <si>
    <t>OIV.E.48</t>
  </si>
  <si>
    <t>Het moet mogelijk zijn om geografische informatie te tonen op meerdere bouwlagen binnen het GEO-component. Dit moet aansluiten op onze IMROI-kaartlagen, maar deze dient naar wens door Veiligheidsregio Utrecht aangepast te kunnen worden. De informatieschermen met o.a. bijzonderheden en bijlagen dienen door Veiligheidsregio Utrecht volledig dynamisch te kunnen worden aangepast en het moet mogelijk zijn dit per rol en/of gebruiker te personaliseren.</t>
  </si>
  <si>
    <t>OIV.E.49</t>
  </si>
  <si>
    <t>Documenten en procedures worden lokaal opgeslagen op het device. Indien via de Applicatie een nieuw document wordt toegevoegd of vervangen dient dit automatisch op alle devices te worden uitgevoerd (gepusht). Indien een device op het moment van de update niet online was zal deze op het moment van online komen alsnog de nieuwe documenten ophalen.</t>
  </si>
  <si>
    <t>OIV.E.50</t>
  </si>
  <si>
    <t>Trainingsincidenten moeten op ieder gewenst adres kunnen worden aangemaakt. (via kaart en via zoek adres)</t>
  </si>
  <si>
    <t>OIV.E.51</t>
  </si>
  <si>
    <t>Binnen een trainingsincident moet het mogelijk zijn dat incidentgegevens, zoals gekoppelde disciplines, eenheden, kladblokregels en karakteristieken van tevoren ingestelde en geplant kunnen plaatsvinden.</t>
  </si>
  <si>
    <t>OIV.E.52</t>
  </si>
  <si>
    <t>Er moet een duidelijk visueel onderscheid zijn tussen trainingsincidenten en echte incidenten zodat het voor de gebruiker duidelijk is dat het om een trainingsincident gaat.</t>
  </si>
  <si>
    <t>OIV.E.53</t>
  </si>
  <si>
    <t>Er moeten zowel echte als fictieve eenheden kunnen worden gekoppeld aan een trainingsincident.</t>
  </si>
  <si>
    <t>OIV.E.54</t>
  </si>
  <si>
    <t>Trainingsincidenten moeten bij een echt incident worden overruled, zodat een eenheid direct, zonder menselijk handelen, het echte incident te zien krijgt in het RIS.</t>
  </si>
  <si>
    <t xml:space="preserve">Er moet onderscheid gemaakt kunnen worden in gebruikersrechten voor de trainingomgeving, zoals:
o   De gebruiker van de trainingsmodule kan alleen zijn eigen trainingsincidenten bewerken en Inzien
o   Een beheerder van de trainingsmodule kan alle trainingsincidenten inzien en bewerken
</t>
  </si>
  <si>
    <t xml:space="preserve">Eenheden van elke discipline moeten gekoppeld kunnen worden. Dit is een vooraf gedefinieerde lijst van eenheden die beheerd wordt vanuit de Applicatie. Naast het koppelen van eenheden moet het ook mogelijk zijn om de status van eenheden te veranderen in:
o   OV (bij koppelen)
o   UI (uitruk)
o   TP (ter plaatse)
o   KZ (kazerne)
Let wel dit zijn statussen die horen bij het trainingsincident en is dus niet de daadwerkelijke GMS status van de eenheid.
</t>
  </si>
  <si>
    <t>Wensen OIV</t>
  </si>
  <si>
    <t>OIV.W.1</t>
  </si>
  <si>
    <t>De OIV-app kan kentekens binnen het kladblok herkennen en aanklikbaar maken binnen de CRS applicatie.</t>
  </si>
  <si>
    <t>OIV.W.2</t>
  </si>
  <si>
    <t>De Oplossing kan incidentinformatie beschikbaar maken in een standaard format ten behoeve van multi beeldvorming.</t>
  </si>
  <si>
    <t>OIV.W.3</t>
  </si>
  <si>
    <t>De Oplossing kan koppelen aan applicaties voor decentrale uitgifte (DCU). VRU heeft een eigen DCAF, maar dat we in een gesprek met een leverancier open staan om te kijken of hun eigen oplossing beter kan werken.</t>
  </si>
  <si>
    <t>OIV.W.4</t>
  </si>
  <si>
    <t>Op basis van zichtbare verschillen kan gezien worden wie welke wijzigingen / instructies op de kaart heeft aangebracht.</t>
  </si>
  <si>
    <t>OIV.W.5</t>
  </si>
  <si>
    <t>OIV.W.6</t>
  </si>
  <si>
    <t>De OIV-app kan aanvullende gegevens tonen die door een gebruiker worden toegevoegd. Toelichting: Een flankcommandant kan bijvoorbeeld een ander roepnummer tijdelijk aan de betreffende eenheid koppelen. 09-5144 wordt dan 110.</t>
  </si>
  <si>
    <t>OIV.W.7</t>
  </si>
  <si>
    <t>Als na een commando de respons langer dan een seconde duurt, laat de Oplossing aan de gebruiker zien dat het commando in behandeling is.</t>
  </si>
  <si>
    <t>OIV.W.8</t>
  </si>
  <si>
    <t>De OIV-app kent de mogelijkheid om kladblokinformatie voor te lezen.</t>
  </si>
  <si>
    <t>Functionele behoefte - Functioneel beheer &amp; Algemeen</t>
  </si>
  <si>
    <t>FB.E.1</t>
  </si>
  <si>
    <t>Binnen de Oplossing kunnen meerdere gebruikerstypen worden ingesteld met verschillende autorisaties. VRU is volledig vrij om deze naar wens te definiëren en te configureren, bijvoorbeeld op basis van rol, functie, voertuigtype enz.</t>
  </si>
  <si>
    <t>FB.E.2</t>
  </si>
  <si>
    <t>FB.E.3</t>
  </si>
  <si>
    <t>FB.E.4</t>
  </si>
  <si>
    <t>De beheerder heeft de mogelijkheid om zichtbare informatie per rol in te stellen zonder een limitatie in aantal kaartlagen.</t>
  </si>
  <si>
    <t>FB.E.5</t>
  </si>
  <si>
    <t>FB.E.6</t>
  </si>
  <si>
    <t>FB.E.7</t>
  </si>
  <si>
    <t>De leverancier brengt op eigen initiatief de VRU op de hoogte van alle versie updates/upgrades, testen en storingen ten aanzien van de oplossing.</t>
  </si>
  <si>
    <t>FB.E.8</t>
  </si>
  <si>
    <t>De leverancier heeft een via telefoon en email benaderbaar servicepunt voor incidentmeldingen, vragen, klachten, e.d. waarbij de medewerkers beschikken over goede beheersing van de Nederlandse taal. Dit servicepunt biedt minimaal tijdens kantoorwerkdagen van 08:00 tot 17:00 ondersteuning.</t>
  </si>
  <si>
    <t>FB.E.9</t>
  </si>
  <si>
    <t>De leverancier kan aantonen dat er maatregelen zijn genomen om de beschikbaarheid van de server en applicatie te garanderen.</t>
  </si>
  <si>
    <t>FB.E.10</t>
  </si>
  <si>
    <t>FB.E.11</t>
  </si>
  <si>
    <t>De functionele loggegevens van de Oplossing dienen toegankelijk te zijn voor functioneel beheer van de VRU.</t>
  </si>
  <si>
    <t>FB.E.12</t>
  </si>
  <si>
    <t xml:space="preserve">Alle informatie is na maximaal drie handelingen te zien. Toelichting: Het is noodzakelijk dat de informatie die het meest in gebruik is tijdens de incidentbestrijding niet ver in een menu-structuur verstopt is. Dit moet kunnen worden aangetoond door middel van een gebruikerstest. </t>
  </si>
  <si>
    <t>FB.E.13</t>
  </si>
  <si>
    <t>FB.E.14</t>
  </si>
  <si>
    <t>De standaard aanwezige informatie kan door TOV(Team Operationele Voorbereiding van de VRU) of de Functioneel Beheerder worden aangepast.</t>
  </si>
  <si>
    <t>FB.E.15</t>
  </si>
  <si>
    <t>Door leverancier geïnitieerde updates maken inherent onderdeel uit van de licentiekosten.</t>
  </si>
  <si>
    <t>FB.E.16</t>
  </si>
  <si>
    <t>Een totaaloverzicht van de autorisaties binnen de Oplossing kan worden geëxporteerd in een overzicht met een gangbaar extensie format.</t>
  </si>
  <si>
    <t>FB.E.17</t>
  </si>
  <si>
    <t>Er is een elektronische leeromgeving beschikbaar ten behoeve van training van gebruikers en beheerders van de Oplossing.</t>
  </si>
  <si>
    <t>FB.E.18</t>
  </si>
  <si>
    <t xml:space="preserve">Er is een ingericht wijzigingsproces om gewenste aanpassingen aan de programmatuur te bespreken, prioriteren en indien van toepassing te effectueren. </t>
  </si>
  <si>
    <t>FB.E.19</t>
  </si>
  <si>
    <t>Er is online een hulpfunctie beschikbaar voor de functioneel beheerders van de Oplossing.</t>
  </si>
  <si>
    <t>FB.E.20</t>
  </si>
  <si>
    <t>Het is mogelijk binnen de Oplossing op afstand te configureren door functioneel beheer, minimaal maar niet uitsluitend: default zichtbare kaartlagen, Informatie gekoppelde eenheden (o.a. voertuigsoort, GMS status), voertuigtype, rol van de gebruiker.</t>
  </si>
  <si>
    <t>FB.E.21</t>
  </si>
  <si>
    <t>Het is mogelijk om de Oplossing als gebruiker en als beheerder op afstand  te herstarten</t>
  </si>
  <si>
    <t>FB.E.22</t>
  </si>
  <si>
    <t>Het is mogelijk om de operationele informatie te tonen via de kantooromgeving van VRU of webbrowser.</t>
  </si>
  <si>
    <t>FB.E.23</t>
  </si>
  <si>
    <t>FB.E.24</t>
  </si>
  <si>
    <t>FB.E.25</t>
  </si>
  <si>
    <t>De Oplossing dient configureerbaar te zijn op de zichtbare basisinformatie.</t>
  </si>
  <si>
    <t>FB.E.26</t>
  </si>
  <si>
    <t>FB.E.27</t>
  </si>
  <si>
    <t>De Oplossingdient configureerbaar te zijn op voertuigtype.</t>
  </si>
  <si>
    <t>FB.E.28</t>
  </si>
  <si>
    <t>De Oplossing dient de incidentlocatie en -informatie van de webservice of replica van de meldkamer te kunnen uitlezen (of toekomstige meldkamersystemen en koppelingen).</t>
  </si>
  <si>
    <t>FB.E.29</t>
  </si>
  <si>
    <t>De Oplossing dient incidentinformatie te registreren gekoppeld aan een uniek te identificeren (incident)nummer.</t>
  </si>
  <si>
    <t>FB.E.30</t>
  </si>
  <si>
    <t>FB.E.31</t>
  </si>
  <si>
    <t>De Oplossing dient te zijn opgebouwd uit losse modules zodat wijzigingen in een of meerdere modules zoveel mogelijk onafhankelijk van elkaar zijn door te voeren.</t>
  </si>
  <si>
    <t>FB.E.32</t>
  </si>
  <si>
    <t>De Oplossing gebruikt en handhaaft een interface inclusief zoekfunctionaliteit met het geomagazijn ten behoeve van ophalen van informatiekaarten.</t>
  </si>
  <si>
    <t>FB.E.33</t>
  </si>
  <si>
    <t>De Olossing heeft de mogelijkheid om de GMS-informatie te filteren op persoonsgegevens en specifiek beschikbaar te maken voor bepaalde functionarissen.</t>
  </si>
  <si>
    <t>FB.E.34</t>
  </si>
  <si>
    <t>FB.E.35</t>
  </si>
  <si>
    <t>FB.E.36</t>
  </si>
  <si>
    <t>FB.E.37</t>
  </si>
  <si>
    <t>FB.E.38</t>
  </si>
  <si>
    <t>FB.E.39</t>
  </si>
  <si>
    <t>De Oplossing is ingericht met overzichtelijke keuzemenu’s waarmee alle beschikbare informatie te benaderen is.</t>
  </si>
  <si>
    <t>FB.E.40</t>
  </si>
  <si>
    <t>De Oplossing is opgebouwd op basis van responsive design.</t>
  </si>
  <si>
    <t>FB.E.41</t>
  </si>
  <si>
    <t xml:space="preserve">De OIV-app is voorbereid op automatisch statussen. </t>
  </si>
  <si>
    <t>FB.E.42</t>
  </si>
  <si>
    <t>De OIV-app is zodanig ingericht dat er vanuit de serverkant nieuwe informatie wordt gepusht en werkt niet met een pull mechanisme.</t>
  </si>
  <si>
    <t>FB.E.43</t>
  </si>
  <si>
    <t>FB.E.44</t>
  </si>
  <si>
    <t>De OIV-app kan na onvoorziene uitval snel weer worden opgestart en connectie maken met de Applicatie.</t>
  </si>
  <si>
    <t>FB.E.45</t>
  </si>
  <si>
    <t>FB.E.46</t>
  </si>
  <si>
    <t>De Oplossing kan worden afgenomen als Software as a Service.</t>
  </si>
  <si>
    <t>FB.E.47</t>
  </si>
  <si>
    <t>De Oplossing kent de mogelijkheid via standaard koppelvlakken (WFS, WMS, API, GEOJSON, TILEJSON) andere systemen en informatiebronnen te koppelen Toelichting: betreft in ieder geval, maar niet uitsluitend, GeoServer en Geo4OOV.</t>
  </si>
  <si>
    <t>FB.E.48</t>
  </si>
  <si>
    <t>De Oplossing kent een zeer hoge beschikbaarheid met minimale uitval. Dit kan aangetoond worden door middel van een beschikbaarheidslog over de afgelopen twee jaar. Hierbij wordt een uptime van 99,5% aangetoond.</t>
  </si>
  <si>
    <t>FB.E.49</t>
  </si>
  <si>
    <t>FB.E.50</t>
  </si>
  <si>
    <t>FB.E.51</t>
  </si>
  <si>
    <t>De Oplossing maakt het mogelijk om diverse autorisatieprofielen aan te maken.</t>
  </si>
  <si>
    <t>FB.E.52</t>
  </si>
  <si>
    <t>FB.E.53</t>
  </si>
  <si>
    <t>De Oplossing ondersteunt het volledige (brandweer)proces van incidentbestrijding Toelichting: Met deze eis beogen we een zo breed mogelijk systeem dat alle facetten van de incidentbestrijding kan ondersteunen, bijvoorbeeld het kunnen tonen van "alarmering", inzet, gebouwkenmerken, omgevingskenmerken etc.</t>
  </si>
  <si>
    <t>FB.E.54</t>
  </si>
  <si>
    <t>De Oplossing ondersteunt multi touch.</t>
  </si>
  <si>
    <t>FB.E.55</t>
  </si>
  <si>
    <t>De OIV-app na het koppelen aan een incident(zonder handelingen) gebruiksklaar te zijn.</t>
  </si>
  <si>
    <t>FB.E.56</t>
  </si>
  <si>
    <t>Het moet mogelijk zijn om de optie voor uitloggen uit het systeem uit te zetten voor de gebruiker</t>
  </si>
  <si>
    <t>FB.E.57</t>
  </si>
  <si>
    <t>De OIV-app toont op het scherm duidelijk aan of er connectie is met de server.</t>
  </si>
  <si>
    <t>De OIV-app toont op het scherm duidelijk aan wanneer er sprake is van connectieverlies.</t>
  </si>
  <si>
    <t>De Oplossing wordt regelmatig aangepast op basis van innovaties en voortschrijdende technologische ontwikkelingen.</t>
  </si>
  <si>
    <t>Het uitvoeren van een update van  versie beperkt nooit de alarmeringsfunctie van de eenheid.</t>
  </si>
  <si>
    <t>Training wordt toegepast op basis van het ‘train de trainer’-principe gedurende implementatie. De training van de trainers wordt door de leverancier verzorgd en bij inschrijving levert de inschrijver een lesplan aan. Het betreft een initiële opleiding voor 10 vaktrainers. De kosten dienen te zijn opgenomen in het Prijzenblad.</t>
  </si>
  <si>
    <t>Voor dagelijks functioneel beheer taken is geen inzet van de leverancier nodig.</t>
  </si>
  <si>
    <t>Alle onderdelen van de Oplossing  worden door dezelfde leverancier ontwikkeld, geleverd en onderhouden en werken naadloos samen.</t>
  </si>
  <si>
    <t>Functioneel beheerders en technisch beheerders van de VRU worden opgeleid in het functioneel beheer van de software. Het betreft 5 functioneel beheerders en 5 technisch beheerders.</t>
  </si>
  <si>
    <t xml:space="preserve">Tijdens de implementatieperiode levert Opdrachtnemer een projectleider. Deze persoon geldt als direct aanspreekpunt voor de betrokkenen bij de VRU. Toelichting: Na verificatiegesprek periodiek overleg (operationeel overleg) waarbij inschrijver uitnodigingen stuurt, overleg voor zit, actie- en besluitenlijst bijhoud, etc. Na implementatie volgt er een periodiek overleg van minimaal 4 x per jaar mbt oplossen restpunten, doorvoeren verbeteringen, etc. </t>
  </si>
  <si>
    <t>VRU wordt betrokken bij de doorontwikkeling van de Oplossing.</t>
  </si>
  <si>
    <t>De Oplossing wordt werkend opgeleverd, waarbij de VRU de hardware aanlevert (voertuig en hardware) en waarbij alle eisen zullen worden getoest(OIV en navigatie).</t>
  </si>
  <si>
    <t>De VRU wenst ondersteuning bij het inrichten van een inspoolprofiel voor de endpoints voor het systeem. Toelichting: We willen samen met de leverancier kijken hoe we zo effectief en efficiënt mogelijk onze nieuwe devices kunnen inrichten.</t>
  </si>
  <si>
    <t>Voor het optimaal ondersteunen van zero-touch deployment moet het mogelijk zijn dat de mobiele applicaties zich automatisch registreren in de beheeromgeving van de oplossing, waarna VRU de applicaties op afstand kan inloggen via lokale accounts en via single sign-on accounts.</t>
  </si>
  <si>
    <t>Wensen functioneel beheer</t>
  </si>
  <si>
    <t>FB.W.1</t>
  </si>
  <si>
    <t>De Oplossing kent naast multi touch enkele configureerbare knoppen waarmee eenvoudig in- en uitgezoomd kan worden.</t>
  </si>
  <si>
    <t>FB.W.2</t>
  </si>
  <si>
    <t>De Oplossing maakt het mogelijk ten tijde van een incident te switchen naar een ander autorisatieprofiel.</t>
  </si>
  <si>
    <t>FB.W.3</t>
  </si>
  <si>
    <t>Updates naar nieuwe versies worden van tevoren aangekondigd inclusief inhoud van de wijzigingen in het operationeel overleg.</t>
  </si>
  <si>
    <t>Technische eisen</t>
  </si>
  <si>
    <t>T.E.1</t>
  </si>
  <si>
    <t>De OIV-app moet native voor iOS geschreven zijn en ontwikkeld zijn voor IPhone en iPad van diverse formaten. Hybride oplossingen zijn niet toegestaan. Toelichting: Binnen de VRU is gekozen voor iOS-devices als de “standaard” voor de operationele informatievoorziening. Voor VRU zijn stabiliteit, beveiliging en continuïteit van het hoogste belang en hieraan wil VRU geen concessies doen in de vorm van onnodige extra afhankelijkheden.</t>
  </si>
  <si>
    <t>T.E.2</t>
  </si>
  <si>
    <t>De Applicatie en de Beheeromgeving zijn op Windows en/of Android beschikbaar.</t>
  </si>
  <si>
    <t>T.E.3</t>
  </si>
  <si>
    <t>De opdrachtnemer geeft tijdig aan voordat een iOS update uitkomt of de mobiele app getest en ondersteund wordt voor deze update. Wanneer de mobiele app problemen heeft met de OS update dienen bij minor OS update (bijvoorbeeld van 16.1 naar 16.2) binnen 4 weken hersteld te zijn. Problemen die ontstaan na een major update (bijvoorbeeld van 16.2 naar 17.0) dienen binnen 8 weken hersteld te zijn. Dit geeft VRU de zekerheid dat er binnen 4 of 8 weken overgegaan kan worden naar de meest recente iOS versie, dat weer bijdraagt aan de veiligheid en stabiliteit van het systeem</t>
  </si>
  <si>
    <t>T.E.4</t>
  </si>
  <si>
    <t>Minimaal de laatste twee major release-versies van iOS moeten worden ondersteund.</t>
  </si>
  <si>
    <t>T.E.5</t>
  </si>
  <si>
    <t>De mobiele applicaties moeten worden aangeboden via de Apple Business Manager en de App Store</t>
  </si>
  <si>
    <t>T.E.6</t>
  </si>
  <si>
    <t>Het moet mogelijk zijn om de Navigatie-app en de OIV-app te beveiligen door deze uitsluitend toegankelijk te maken op iOS-apparaten die door de VRU zijn uitgegeven. Dit moet per gebruiker instelbaar zijn.</t>
  </si>
  <si>
    <t>T.E.7</t>
  </si>
  <si>
    <t>De Oplossing moet op afstand volledig kunnen worden beheerd met specialistische beheertools (unattended remote acces) van de Opdrachtnemer door functioneel beheerders. Dit houdt minimaal in:
o   Er moet op afstand op de Applicatie ingelogd kunnen worden. 
o   De applicatie-logging moet op afstand kunnen worden uitgelezen, waarbij op ieder moment real-time een volledige applicatie-log dient te kunnen worden uitgelezen’. 
o   Applicatie moet op afstand te kunnen worden gereset en afgesloten.
o   Applicatie moet op afstand kunnen schakelen tussen gebruikers / profielen.
o   Er moet op afstand een screenshot opgevraagd kunnen worden van het scherm van de gebruiker.</t>
  </si>
  <si>
    <t>Informatiebeveiligingseisen Algemeen</t>
  </si>
  <si>
    <t>IBA.E.1</t>
  </si>
  <si>
    <t>Inschrijver committeert zich aan het gebruik van de Verplichte standaarden van het Forum Standaardisatie in relatie tot de Oplossing. Alleen met nadrukkelijke toestemming van de VRU kan hier van worden afgeweken. Inschrijver gaat akkoord met het toepassen van wijzigingen op basis van wijzigingen bij het Forum van Standaardisatie.</t>
  </si>
  <si>
    <t>IBA.E.2</t>
  </si>
  <si>
    <t>Inschrijver heeft een gemandateerde contactpersoon specifiek voor het afhandelen van beveiligingsonderwerpen. Voor prio 1-Incidenten is deze contactpersoon 24/7 bereikbaar (buiten kantoortijden evt. volgens een stand by-regeling).</t>
  </si>
  <si>
    <t>IBA.E.3</t>
  </si>
  <si>
    <t>Inschrijver informeert de VRU onmiddellijk wanneer er een kwetsbaarheid wordt geconstateerd of verwacht, betreffende de Gegevens en/of de Oplossing waar de VRU gebruik van maakt die ook in gebruik zijn bij andere klanten van inschrijver. Inschrijver  zal in dat geval tevens de omvang van de kwetsbaarheid aangeven, de verwachte consequenties voor de VRU alsmede de reeds getroffen en te treffen maatregelen om de gevolgen te beperken.</t>
  </si>
  <si>
    <t>IBA.E.4</t>
  </si>
  <si>
    <t>Inschrijver is verplicht om, vóór ingebruikname van de oplossing door de opdrachtgever, vertrouwelijk inzage te geven in een recente A&amp;P testrapport (attack en pentratie) (niet ouder dan 12 maanden) danwel een A&amp;P test uit te laten voeren door een onafhankelijke, gecertificeerde partij. De A&amp;P test moet alle relevante onderdelen van de oplossing omvatten, waaronder mobiele applicaties, backend-systemen, API’s en netwerkcomponenten. De A&amp;P test moet worden uitgevoerd volgens erkende standaarden zoals OWASP Testing Guide, NIST SP 800-115 of vergelijkbare frameworks. De inschrijver is verantwoordelijk voor het oplossen van alle bevindingen met een hoog of kritiek risico vóór ingebruikname van de oplossing door de opdrachtgever. Alle kosten die verband houden met de uitvoering van de A&amp;P test  en het oplossen van bevindingen zijn voor rekening van de inschrijver.Indien er kritieke kwetsbaarheden worden vastgesteld, dient na implementatie van de oplossingen een her-test te worden uitgevoerd (op kosten van de inschrijver) om te bevestigen dat deze effectief zijn verholpen.</t>
  </si>
  <si>
    <t>IBA.E.5</t>
  </si>
  <si>
    <t>IBA.E.6</t>
  </si>
  <si>
    <t>Opdrachtgever zal bij een kritiek beveiligingsrisico (critical) de oplossing i.o.m. de inschrijver mogelijk uit moeten isoleren (dichtzetten). Inschrijver werkt, indien nodig, kosteloos mee met het opnieuw ingebruik nemen van de oplossing, waarbij vertrouwelijkheid en integriteit van de Gegevens gewaarborgd is. Ook als er integratie van Gegevens van de Oplossing met Gegevens die tijdens de onbeschikbaarheid zijn gegenereerd, moet plaatsvinden</t>
  </si>
  <si>
    <t>Informatiebeveiligingseisen Oplossing</t>
  </si>
  <si>
    <t>IBO.E.1</t>
  </si>
  <si>
    <t>De gangbare principes rondom ‘Security By Design’ en ‘Security byDefault’ zijn uitgangspunt voor het ontwerp en de ontwikkeling van software en systemen ondersteund door een secure software development life-cycle. De Inschrijver dient een Secure Software Development proces te hanteren om te waarborgen dat de betreffende software veilig is ontwikkeld. De Inschrijver dient bij voorkeur de volgende maatregelen te hebben geborgd:
1. Wijzigingenbeheer (wijzigingsadministratie, risicoafweging van mogelijke gevolgen, goedkeuringsprocedure, communicatie met de VRU) is ingericht;
2. Het uitvoeren van statische en dynamische code analyse tijdens het ontwikkelproces is geborgd;
3. Secure coding guidelines zijn onderdeel van de ontwikkelrichtlijen;
4. Toegang tot de source code is beperkt (need-to-know, least privileged</t>
  </si>
  <si>
    <t>IBO.E.2</t>
  </si>
  <si>
    <t>In de Oplossing gebruikte Open Source-code en libraries van andere leveranciers bevatten geen bekende kwetsbaarheden. Er wordt gebruik gemaakt van de meest recente veilige versies uit betrouwbare bron. Als er geen veilige versie beschikbaar is dan wordt dit gemeld als Beveiligingsincident.</t>
  </si>
  <si>
    <t>IBO.E.3</t>
  </si>
  <si>
    <t>Indien de Oplossing (m.n. een mobiele applicatie) een webinterface met het internet heeft, maakt dit gebruik van door de markt aanbevolen instellingen. Bij het controleren van uw Oplossing via de website ‘Security Headers’ wordt minimaal een A behaald.</t>
  </si>
  <si>
    <t>IBO.E.4</t>
  </si>
  <si>
    <t>Toegang tot de Oplossing en de Gegevens van de VRU gebeurt op basis van de principes need-to-know en least privilege. De Oplossing heeft de (technische) mogelijkheden om invulling te geven aan deze principes.</t>
  </si>
  <si>
    <t>IBO.E.5</t>
  </si>
  <si>
    <t>Indien er API-koppelingen bestaan in de Oplossing is de API-documentatie actueel, correct en wordt op verzoek beschikbaar gesteld aan de VRU.</t>
  </si>
  <si>
    <t>IBO.E.6</t>
  </si>
  <si>
    <t>Indien er API-kopplingen zijn, dan zijn deze beveiligd. Dat geldt ook voor de bijbehorende authenticatiegegevens.</t>
  </si>
  <si>
    <t>IBO.E.7</t>
  </si>
  <si>
    <t>Indien de Oplossing een App biedt voor mobile devices, zoals smartphones en tablets dan dient de back-end en alle andere ICT-componenten die nodig zijn om de App te laten functioneren conform dezelfde uitgangspunten beveiligd te zijn als de rest van de Oplossing</t>
  </si>
  <si>
    <t>IBO.E.8</t>
  </si>
  <si>
    <t>De oplossing en bijbehorende mobiele applicaties moeten voldoen aan het zero footprint-principe. Dit houdt in dat bedrijfsinformatie en gevoelige gegevens zo min mogelijk of zo kort mogelijk lokaal op het mobiele apparaat worden opgeslagen. Alle data moet uitsluitend toegankelijk zijn via een beveiligde verbinding met centrale systemen, bij voorkeur zonder dat gegevens permanent oop het apparaat zelf worden bewaard. De Oplossing heeft de (technische) mogelijkheden om invulling te geven aan deze principes.</t>
  </si>
  <si>
    <t>IBO.E.9</t>
  </si>
  <si>
    <t>De oplossing moet volledig kunnen integreren met de Microsoft Entra ID (voorheen Azure Active Directory) van de opdrachtgever voor identiteits- en toegangsbeheer. Dit omvat de volgende vereisten:
1. De oplossing moet Single Sign-On (SSO) ondersteunen zodat gebruikers zich kunnen aanmelden met hun bestaande Microsoft Entra ID-account.
2. De oplossing moet compatibel zijn met de standaard authenticatie- en autorisatieprotocollen die door Microsoft Entra ID worden ondersteund.De oplossing moet MFA ondersteunen zoals geconfigureerd in de Microsoft Entra 3. ID-tenant van de opdrachtgever, inclusief methoden zoals maar niet gelimiteerd tot Hardwaretokens of andere door Microsoft ondersteunde verificatiemethoden.De oplossing moet gebruikers- en toegangsbeheer (bij voorkeur) volledig overlaten aan de opdrachtgever via Microsoft Entra ID, zonder dat extra lokale gebruikersbeheerfunctionaliteit nodig is.</t>
  </si>
  <si>
    <t>IBO.E.10</t>
  </si>
  <si>
    <t>De oplossing moet logbestanden genereren waarin minimaal wordt vastgelegd:
1. De gebruikersidentiteit (wie heeft ingelogd).
2. Datum en tijdstip van inlogpogingen (geslaagd of geweigerd).
3. De bron (bijvoorbeeld IP-adres of apparaatlocatie) van de inlogpogingen.
4. Systeemactiviteiten die verband houden met toegang tot gevoelige gegevens of systemen.</t>
  </si>
  <si>
    <t>IBO.E.11</t>
  </si>
  <si>
    <t>De logbestanden zoals benoemd in IBO.E.10 moeten op verzoek beschikbaar worden gesteld aan de opdrachtgever in een leesbaar formaat voor analyse- en auditdoeleinden. Logdata moet minimaal 90 dagen bewaard blijven, tenzij anders overeengekomen.</t>
  </si>
  <si>
    <t>IBO.E.12</t>
  </si>
  <si>
    <t>Logbestanden moeten worden beschermd tegen ongeautoriseerde toegang, wijziging of verwijdering. Dit omvat bij voorkeur:
1. Encryptie van logdata tijdens opslag en transport.
2. Toegangscontrole op logsystemen, waarbij alleen geautoriseerde gebruikers toegang hebben.</t>
  </si>
  <si>
    <t>blauw veld in te vullen door Inschrijver</t>
  </si>
  <si>
    <t>subtotaal score wensen functioneel beheer</t>
  </si>
  <si>
    <t>De OIV-app dan wel de Navigatie-app moet kunnen werken met Talking Traffic</t>
  </si>
  <si>
    <t xml:space="preserve">De OIV-app dan wel de Navigatie-app moet een GPS signaal iedere seconde naar een externe bron kunnen sturen.
</t>
  </si>
  <si>
    <t>De Oplossing is koppelbaar met de landelijke voertuigpositieserver(VPS) van het NIPV .</t>
  </si>
  <si>
    <t>De OIV-app dan wel de Navigatie-app moet naast de GPS data, in ieder geval ook de volgende data kunnen doorgeven aan de VPS(van het NIPV): voertuignummer, voertuigsoort, bestemming en verwachtte route, verwachtte aankomsttijd, huidige snelheid en rijrichting, prioriteit(van de melding) en GMS-status.</t>
  </si>
  <si>
    <t>De VRU wenst ondersteuning bij het inrichten van een inspoolprofiel voor de endpoints voor de Oplossing. Toelichting : We maken gebruik van Intune als MDM software maar willen indien nodig het gesprek aangaan over een ander "beter" werkbaar programma. Dit kan in de vorm van een standaard profiel wat wij over kunnen nemen en kunnen aanpassen voor onze voorkeuren. Hierbij denken aan software toevoegen aan het profiel e.d.</t>
  </si>
  <si>
    <t>subtotaal score wensen OIV</t>
  </si>
  <si>
    <t xml:space="preserve"> De Oplossing biedt in alle gevallen waarin er sprake is van het werken met gegevens, lijsten of verzamelingen van gegevens een zoekfunctionaliteit te bieden die het mogelijk maakt om direct de gewenste resultaten te bekijken.</t>
  </si>
  <si>
    <t>Gewijzigd n.a.v. vraag 72 NvI1</t>
  </si>
  <si>
    <t>De Oplossing kan de meest gangbare typen bestandsformaten inlezen en tonen. Toelichting: voor tekstbestanden in ieder geval TXT, DOC/DOCX en PDF, voor tabellen en spreadsheets in ieder geval CSV, XLS/XLSX , voor databases in ieder geval SQL en SQLite.</t>
  </si>
  <si>
    <t>Gewijzigd n.a.v. vraag 73 NvI1</t>
  </si>
  <si>
    <t>Gewijzigd n.a.v. vraag 75 NvI1</t>
  </si>
  <si>
    <t>Inschrijver gaat akkoord met de mogelijke inzet van, na ingebruikname en gedurende de looptijd,  van een door opdrachtgever geselecteerd  A&amp;P-testbedrijf  en sluit een Vrijwaringsverklaring af per A&amp;P-testbedrijf dan wel A&amp;P-test. De kosten  voor A&amp;P testen na ingebruiknane en gedurende de looptijd komen voor rekening van de opdrachtgever. Of opdrachtgever hiervan gebruik maakt is nader te bepalen. De maximale frequentie van een door opdrachtgever uit te laten voeren A&amp;P-test is 1x per jaar. Opdrachtnemer wordt gevrijwaard van deze verplichting indien op het betreffende moment een A&amp;P-testrapport van een externe partij kan worden overlegd dat niet ouder is dan 12 maanden. Als de opdrachtgever er aanleiding toe ziet verzoekt deze opdrachtnemer  een extra A&amp;P test uit te voeren , ook op kosten van de opdrachtgever.</t>
  </si>
  <si>
    <t>Gewijzigd n.a.v. onder meer vraag 70 NvI1</t>
  </si>
  <si>
    <t>De OIV-app maakt gebruik van een native IOS-viewer voor Cyclomedia. Het gebruik van een hybride wrapper en/of een web-component is niet toegestaan. De viewer dient automatisch gericht te zijn op de incidentlocatie bij openen van het incident en de incidentlocatie dient te zijn aangeduid met een marker. De camera moet automatisch geprojecteerd zijn op het object gezien vanuit de streetview weergave. Werking van deze wens zal tijdens de gebruikerstest worden geverifieerd.</t>
  </si>
  <si>
    <t>grijs betekent niet van toepassing</t>
  </si>
  <si>
    <t>PvE Repressief Informatie Systeem (RIS) v3 dd 1-7-2025</t>
  </si>
  <si>
    <t>Het is mogelijk om door de regio vastgestelde kaartlagen lokaal op te slaan op de devices, zodat deze bij het verbreken van de verbinding beschikbaar zijn in de OIV-app.</t>
  </si>
  <si>
    <t>Gewijzigd n.a.v. vraag 74 NvI1</t>
  </si>
  <si>
    <t>Gewijzigd n.a.v. vraag 71 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</si>
</sst>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Calibri"/>
      <family val="2"/>
    </font>
    <font>
      <sz val="11"/>
      <color theme="1"/>
      <name val="Calibri"/>
      <family val="2"/>
    </font>
    <font>
      <b/>
      <sz val="11"/>
      <color theme="1"/>
      <name val="Calibri"/>
      <family val="2"/>
    </font>
    <font>
      <sz val="11"/>
      <name val="Calibri"/>
      <family val="2"/>
    </font>
    <font>
      <sz val="8"/>
      <name val="Aptos Narrow"/>
      <family val="2"/>
      <scheme val="minor"/>
    </font>
    <font>
      <sz val="9"/>
      <color theme="1"/>
      <name val="Segoe UI"/>
      <family val="2"/>
    </font>
    <font>
      <sz val="11"/>
      <color theme="0"/>
      <name val="Calibri"/>
      <family val="2"/>
    </font>
    <font>
      <sz val="20"/>
      <color theme="0"/>
      <name val="Calibri"/>
      <family val="2"/>
    </font>
    <font>
      <sz val="11"/>
      <color rgb="FF000000"/>
      <name val="Calibri"/>
      <family val="2"/>
    </font>
    <font>
      <b/>
      <sz val="14"/>
      <color theme="1"/>
      <name val="Calibri"/>
      <family val="2"/>
    </font>
    <font>
      <sz val="14"/>
      <color theme="1"/>
      <name val="Calibri"/>
      <family val="2"/>
    </font>
    <font>
      <sz val="10"/>
      <color theme="1"/>
      <name val="Calibri"/>
      <family val="2"/>
    </font>
    <font>
      <sz val="10"/>
      <color rgb="FF000000"/>
      <name val="Calibri"/>
      <family val="2"/>
    </font>
    <font>
      <b/>
      <sz val="10"/>
      <color rgb="FFC00000"/>
      <name val="Calibri"/>
      <family val="2"/>
    </font>
    <font>
      <sz val="10"/>
      <name val="Calibri"/>
      <family val="2"/>
    </font>
    <font>
      <b/>
      <sz val="10"/>
      <color theme="1"/>
      <name val="Calibri"/>
      <family val="2"/>
    </font>
    <font>
      <b/>
      <sz val="11"/>
      <color rgb="FFC00000"/>
      <name val="Calibri"/>
      <family val="2"/>
    </font>
    <font>
      <sz val="10"/>
      <color rgb="FFFF0000"/>
      <name val="Calibri"/>
      <family val="2"/>
    </font>
  </fonts>
  <fills count="12">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D10A0F"/>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F28C00"/>
        <bgColor indexed="64"/>
      </patternFill>
    </fill>
    <fill>
      <patternFill patternType="solid">
        <fgColor rgb="FFFBDDB3"/>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61">
    <xf numFmtId="0" fontId="0" fillId="0" borderId="0" xfId="0"/>
    <xf numFmtId="0" fontId="4"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vertical="center" wrapText="1"/>
    </xf>
    <xf numFmtId="0" fontId="0" fillId="0" borderId="0" xfId="0" applyAlignment="1">
      <alignment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1" xfId="0" applyFont="1" applyBorder="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9" fillId="0" borderId="1" xfId="0" applyFont="1" applyBorder="1" applyAlignment="1">
      <alignment wrapText="1"/>
    </xf>
    <xf numFmtId="0" fontId="9" fillId="0" borderId="3" xfId="0" applyFont="1" applyBorder="1" applyAlignment="1">
      <alignment wrapText="1"/>
    </xf>
    <xf numFmtId="0" fontId="11" fillId="0" borderId="0" xfId="0" applyFont="1" applyAlignment="1">
      <alignment horizontal="left" vertical="top"/>
    </xf>
    <xf numFmtId="0" fontId="13" fillId="0" borderId="0" xfId="0" applyFont="1"/>
    <xf numFmtId="0" fontId="12" fillId="0" borderId="0" xfId="0" applyFont="1"/>
    <xf numFmtId="0" fontId="8" fillId="0" borderId="6" xfId="0" applyFont="1" applyBorder="1" applyAlignment="1">
      <alignment horizontal="center" vertical="top"/>
    </xf>
    <xf numFmtId="0" fontId="7" fillId="0" borderId="6" xfId="0" applyFont="1" applyBorder="1" applyAlignment="1">
      <alignment horizontal="center" vertical="top"/>
    </xf>
    <xf numFmtId="0" fontId="14" fillId="0" borderId="0" xfId="0" applyFont="1"/>
    <xf numFmtId="0" fontId="8"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left" vertical="top" wrapText="1"/>
    </xf>
    <xf numFmtId="0" fontId="12" fillId="0" borderId="0" xfId="0" applyFont="1" applyAlignment="1">
      <alignment horizontal="left" vertical="top"/>
    </xf>
    <xf numFmtId="0" fontId="17" fillId="0" borderId="0" xfId="0" applyFont="1" applyAlignment="1">
      <alignment horizontal="left" vertical="top"/>
    </xf>
    <xf numFmtId="0" fontId="16" fillId="8" borderId="1" xfId="0" applyFont="1" applyFill="1" applyBorder="1" applyAlignment="1">
      <alignment horizontal="left" vertical="top" wrapText="1"/>
    </xf>
    <xf numFmtId="0" fontId="3" fillId="8" borderId="1" xfId="0" applyFont="1" applyFill="1" applyBorder="1" applyAlignment="1">
      <alignment horizontal="left" vertical="top"/>
    </xf>
    <xf numFmtId="0" fontId="3" fillId="8" borderId="1" xfId="0" applyFont="1" applyFill="1" applyBorder="1" applyAlignment="1">
      <alignment horizontal="left" vertical="top" wrapText="1"/>
    </xf>
    <xf numFmtId="0" fontId="16" fillId="8" borderId="1" xfId="0" applyFont="1" applyFill="1" applyBorder="1" applyAlignment="1">
      <alignment horizontal="left" vertical="top"/>
    </xf>
    <xf numFmtId="0" fontId="12" fillId="3" borderId="1" xfId="0" applyFont="1" applyFill="1" applyBorder="1" applyAlignment="1">
      <alignment horizontal="left" vertical="top"/>
    </xf>
    <xf numFmtId="0" fontId="12" fillId="0" borderId="1" xfId="0" applyFont="1" applyBorder="1" applyAlignment="1">
      <alignment horizontal="left" vertical="top" wrapText="1"/>
    </xf>
    <xf numFmtId="0" fontId="12" fillId="2" borderId="1" xfId="0" applyFont="1" applyFill="1" applyBorder="1" applyAlignment="1">
      <alignment horizontal="left" vertical="top" wrapText="1"/>
    </xf>
    <xf numFmtId="0" fontId="12" fillId="2" borderId="0" xfId="0" applyFont="1" applyFill="1" applyAlignment="1">
      <alignment horizontal="left" vertical="top"/>
    </xf>
    <xf numFmtId="0" fontId="12" fillId="0" borderId="1" xfId="0" applyFont="1" applyBorder="1" applyAlignment="1">
      <alignment horizontal="center" vertical="top"/>
    </xf>
    <xf numFmtId="0" fontId="17" fillId="0" borderId="6" xfId="0" applyFont="1" applyBorder="1" applyAlignment="1">
      <alignment horizontal="center" vertical="top"/>
    </xf>
    <xf numFmtId="0" fontId="13" fillId="0" borderId="0" xfId="0" applyFont="1" applyAlignment="1">
      <alignment horizontal="left"/>
    </xf>
    <xf numFmtId="0" fontId="13" fillId="9" borderId="0" xfId="0" applyFont="1" applyFill="1"/>
    <xf numFmtId="0" fontId="18" fillId="10" borderId="1" xfId="0" applyFont="1" applyFill="1" applyBorder="1" applyAlignment="1">
      <alignment horizontal="left" vertical="top"/>
    </xf>
    <xf numFmtId="0" fontId="2" fillId="10" borderId="1" xfId="0" applyFont="1" applyFill="1" applyBorder="1" applyAlignment="1">
      <alignment horizontal="left" vertical="top"/>
    </xf>
    <xf numFmtId="0" fontId="2" fillId="10" borderId="2" xfId="0" applyFont="1" applyFill="1" applyBorder="1" applyAlignment="1">
      <alignment horizontal="left" vertical="top"/>
    </xf>
    <xf numFmtId="0" fontId="2" fillId="10" borderId="3" xfId="0" applyFont="1" applyFill="1" applyBorder="1" applyAlignment="1">
      <alignment horizontal="left" vertical="top"/>
    </xf>
    <xf numFmtId="0" fontId="4" fillId="10" borderId="1" xfId="0" applyFont="1" applyFill="1" applyBorder="1" applyAlignment="1">
      <alignment horizontal="left" vertical="top"/>
    </xf>
    <xf numFmtId="0" fontId="2" fillId="11" borderId="1" xfId="0" applyFont="1" applyFill="1" applyBorder="1" applyAlignment="1">
      <alignment horizontal="left" vertical="top"/>
    </xf>
    <xf numFmtId="0" fontId="17" fillId="0" borderId="0" xfId="0" applyFont="1" applyAlignment="1">
      <alignment horizontal="center" vertical="top"/>
    </xf>
    <xf numFmtId="0" fontId="9" fillId="0" borderId="1" xfId="0" applyFont="1" applyBorder="1" applyAlignment="1">
      <alignment vertical="top" wrapText="1"/>
    </xf>
    <xf numFmtId="0" fontId="12" fillId="6" borderId="1" xfId="0" applyFont="1" applyFill="1" applyBorder="1" applyAlignment="1" applyProtection="1">
      <alignment horizontal="left" vertical="top"/>
      <protection locked="0"/>
    </xf>
    <xf numFmtId="0" fontId="13" fillId="5" borderId="0" xfId="0" applyFont="1" applyFill="1" applyProtection="1">
      <protection locked="0"/>
    </xf>
    <xf numFmtId="0" fontId="13" fillId="6" borderId="0" xfId="0" applyFont="1" applyFill="1" applyAlignment="1" applyProtection="1">
      <alignment horizontal="left"/>
      <protection locked="0"/>
    </xf>
    <xf numFmtId="0" fontId="2" fillId="6" borderId="1" xfId="0" applyFont="1" applyFill="1" applyBorder="1" applyAlignment="1" applyProtection="1">
      <alignment horizontal="left" vertical="top"/>
      <protection locked="0"/>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xf>
    <xf numFmtId="9" fontId="15" fillId="0" borderId="0" xfId="0" applyNumberFormat="1" applyFont="1" applyAlignment="1">
      <alignment horizontal="left" vertical="top"/>
    </xf>
    <xf numFmtId="0" fontId="1" fillId="0" borderId="0" xfId="0" applyFont="1" applyAlignment="1">
      <alignment horizontal="left" vertical="top"/>
    </xf>
    <xf numFmtId="0" fontId="10" fillId="7" borderId="4" xfId="0" applyFont="1" applyFill="1" applyBorder="1" applyAlignment="1">
      <alignment horizontal="center" vertical="center"/>
    </xf>
    <xf numFmtId="0" fontId="10" fillId="7" borderId="5" xfId="0" applyFont="1" applyFill="1" applyBorder="1" applyAlignment="1">
      <alignment horizontal="center" vertical="center"/>
    </xf>
    <xf numFmtId="0" fontId="17" fillId="0" borderId="6" xfId="0" applyFont="1" applyBorder="1" applyAlignment="1">
      <alignment horizontal="right" vertical="top"/>
    </xf>
    <xf numFmtId="0" fontId="8" fillId="4" borderId="1" xfId="0" applyFont="1" applyFill="1" applyBorder="1" applyAlignment="1">
      <alignment horizontal="center" vertical="top"/>
    </xf>
    <xf numFmtId="0" fontId="7" fillId="4" borderId="1" xfId="0" applyFont="1" applyFill="1" applyBorder="1" applyAlignment="1">
      <alignment horizontal="center" vertical="top"/>
    </xf>
    <xf numFmtId="0" fontId="13" fillId="6" borderId="0" xfId="0" applyFont="1" applyFill="1" applyAlignment="1" applyProtection="1">
      <alignment horizontal="left" vertical="top"/>
      <protection locked="0"/>
    </xf>
  </cellXfs>
  <cellStyles count="1">
    <cellStyle name="Standaard" xfId="0" builtinId="0"/>
  </cellStyles>
  <dxfs count="10">
    <dxf>
      <font>
        <color rgb="FF92D050"/>
      </font>
      <fill>
        <patternFill patternType="none">
          <bgColor auto="1"/>
        </patternFill>
      </fill>
    </dxf>
    <dxf>
      <fill>
        <patternFill>
          <bgColor rgb="FFFF0000"/>
        </patternFill>
      </fill>
    </dxf>
    <dxf>
      <font>
        <color rgb="FF92D050"/>
      </font>
      <fill>
        <patternFill patternType="none">
          <bgColor auto="1"/>
        </patternFill>
      </fill>
    </dxf>
    <dxf>
      <fill>
        <patternFill>
          <bgColor rgb="FFFF0000"/>
        </patternFill>
      </fill>
    </dxf>
    <dxf>
      <font>
        <color rgb="FF92D050"/>
      </font>
      <fill>
        <patternFill patternType="none">
          <bgColor auto="1"/>
        </patternFill>
      </fill>
    </dxf>
    <dxf>
      <fill>
        <patternFill>
          <bgColor rgb="FFFF0000"/>
        </patternFill>
      </fill>
    </dxf>
    <dxf>
      <font>
        <color rgb="FF92D050"/>
      </font>
      <fill>
        <patternFill patternType="none">
          <bgColor auto="1"/>
        </patternFill>
      </fill>
    </dxf>
    <dxf>
      <fill>
        <patternFill>
          <bgColor rgb="FFFF0000"/>
        </patternFill>
      </fill>
    </dxf>
    <dxf>
      <font>
        <color rgb="FF92D050"/>
      </font>
      <fill>
        <patternFill patternType="none">
          <bgColor auto="1"/>
        </patternFill>
      </fill>
    </dxf>
    <dxf>
      <fill>
        <patternFill>
          <bgColor rgb="FFFF0000"/>
        </patternFill>
      </fill>
    </dxf>
  </dxfs>
  <tableStyles count="0" defaultTableStyle="TableStyleMedium2" defaultPivotStyle="PivotStyleLight16"/>
  <colors>
    <mruColors>
      <color rgb="FFFBDDB3"/>
      <color rgb="FFF28C00"/>
      <color rgb="FFD10A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D166-AFD7-49A6-ACB5-2B53192FAB8C}">
  <dimension ref="B2:B4"/>
  <sheetViews>
    <sheetView workbookViewId="0">
      <selection activeCell="B2" sqref="B2"/>
    </sheetView>
  </sheetViews>
  <sheetFormatPr defaultRowHeight="14.4" x14ac:dyDescent="0.3"/>
  <cols>
    <col min="2" max="2" width="68.5546875" customWidth="1"/>
  </cols>
  <sheetData>
    <row r="2" spans="2:2" ht="66" x14ac:dyDescent="0.3">
      <c r="B2" s="3" t="s">
        <v>0</v>
      </c>
    </row>
    <row r="3" spans="2:2" x14ac:dyDescent="0.3">
      <c r="B3" s="4"/>
    </row>
    <row r="4" spans="2:2" ht="39.6" x14ac:dyDescent="0.3">
      <c r="B4" s="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6826-C889-4588-8E7C-70C5A97CCA2D}">
  <sheetPr>
    <pageSetUpPr fitToPage="1"/>
  </sheetPr>
  <dimension ref="A1:G223"/>
  <sheetViews>
    <sheetView tabSelected="1" topLeftCell="A6" zoomScaleNormal="100" workbookViewId="0">
      <selection activeCell="H16" sqref="H16"/>
    </sheetView>
  </sheetViews>
  <sheetFormatPr defaultColWidth="8.6640625" defaultRowHeight="14.4" x14ac:dyDescent="0.3"/>
  <cols>
    <col min="1" max="1" width="8.6640625" style="6"/>
    <col min="2" max="2" width="10.33203125" style="6" customWidth="1"/>
    <col min="3" max="3" width="78.33203125" style="5" customWidth="1"/>
    <col min="4" max="4" width="17.6640625" style="6" customWidth="1"/>
    <col min="5" max="5" width="14" style="6" customWidth="1"/>
    <col min="6" max="6" width="35.109375" style="6" customWidth="1"/>
    <col min="7" max="16384" width="8.6640625" style="6"/>
  </cols>
  <sheetData>
    <row r="1" spans="1:7" ht="25.8" x14ac:dyDescent="0.3">
      <c r="A1" s="58" t="s">
        <v>394</v>
      </c>
      <c r="B1" s="59"/>
      <c r="C1" s="59"/>
      <c r="D1" s="59"/>
      <c r="E1" s="59"/>
    </row>
    <row r="2" spans="1:7" ht="14.7" customHeight="1" x14ac:dyDescent="0.3">
      <c r="A2" s="18"/>
      <c r="B2" s="19"/>
      <c r="C2" s="19"/>
      <c r="D2" s="19"/>
      <c r="E2" s="19"/>
    </row>
    <row r="3" spans="1:7" s="17" customFormat="1" ht="14.7" customHeight="1" x14ac:dyDescent="0.3">
      <c r="A3" s="16" t="s">
        <v>2</v>
      </c>
      <c r="B3" s="16"/>
      <c r="C3" s="47" t="s">
        <v>377</v>
      </c>
      <c r="D3" s="16"/>
      <c r="E3" s="16"/>
    </row>
    <row r="4" spans="1:7" s="17" customFormat="1" ht="14.7" customHeight="1" x14ac:dyDescent="0.3">
      <c r="A4" s="16"/>
      <c r="B4" s="16"/>
      <c r="C4" s="37" t="s">
        <v>393</v>
      </c>
      <c r="D4" s="16"/>
      <c r="E4" s="16"/>
    </row>
    <row r="5" spans="1:7" s="17" customFormat="1" ht="13.8" x14ac:dyDescent="0.3">
      <c r="A5" s="20" t="s">
        <v>3</v>
      </c>
      <c r="B5" s="20"/>
      <c r="C5" s="16" t="str">
        <f>SUM(B44:B49)+SUM(B111:B118)+SUM(B184:B186)&amp;" punten"</f>
        <v>300 punten</v>
      </c>
      <c r="D5" s="16"/>
    </row>
    <row r="6" spans="1:7" s="17" customFormat="1" ht="13.8" x14ac:dyDescent="0.3">
      <c r="A6" s="20" t="s">
        <v>5</v>
      </c>
      <c r="B6" s="20"/>
      <c r="C6" s="36" t="str">
        <f>E50+E119+E187 &amp; " punten"</f>
        <v>0 punten</v>
      </c>
      <c r="D6" s="16"/>
      <c r="E6" s="53" t="s">
        <v>4</v>
      </c>
    </row>
    <row r="7" spans="1:7" s="17" customFormat="1" ht="14.7" customHeight="1" x14ac:dyDescent="0.3">
      <c r="A7" s="16" t="s">
        <v>6</v>
      </c>
      <c r="B7" s="16"/>
      <c r="C7" s="48"/>
      <c r="D7" s="16"/>
      <c r="E7" s="60"/>
      <c r="F7" s="60"/>
      <c r="G7" s="60"/>
    </row>
    <row r="8" spans="1:7" s="17" customFormat="1" ht="14.7" customHeight="1" x14ac:dyDescent="0.3">
      <c r="A8" s="16" t="s">
        <v>7</v>
      </c>
      <c r="B8" s="16"/>
      <c r="C8" s="48"/>
      <c r="D8" s="16"/>
      <c r="E8" s="60"/>
      <c r="F8" s="60"/>
      <c r="G8" s="60"/>
    </row>
    <row r="9" spans="1:7" s="17" customFormat="1" ht="15" customHeight="1" x14ac:dyDescent="0.3">
      <c r="A9" s="16" t="s">
        <v>8</v>
      </c>
      <c r="B9" s="16"/>
      <c r="C9" s="48"/>
      <c r="D9" s="16"/>
      <c r="E9" s="60"/>
      <c r="F9" s="60"/>
      <c r="G9" s="60"/>
    </row>
    <row r="10" spans="1:7" ht="14.7" customHeight="1" x14ac:dyDescent="0.3">
      <c r="A10" s="21"/>
      <c r="B10" s="22"/>
      <c r="C10" s="22"/>
      <c r="D10" s="22"/>
      <c r="E10" s="22"/>
    </row>
    <row r="11" spans="1:7" s="15" customFormat="1" ht="28.2" customHeight="1" x14ac:dyDescent="0.3">
      <c r="A11" s="55" t="s">
        <v>9</v>
      </c>
      <c r="B11" s="56"/>
      <c r="C11" s="56"/>
      <c r="D11" s="56"/>
      <c r="E11" s="56"/>
    </row>
    <row r="12" spans="1:7" s="24" customFormat="1" ht="13.8" x14ac:dyDescent="0.3">
      <c r="A12" s="29" t="s">
        <v>10</v>
      </c>
      <c r="B12" s="26"/>
      <c r="C12" s="26" t="s">
        <v>11</v>
      </c>
      <c r="D12" s="29" t="s">
        <v>12</v>
      </c>
      <c r="E12" s="26" t="s">
        <v>13</v>
      </c>
    </row>
    <row r="13" spans="1:7" s="24" customFormat="1" ht="28.95" customHeight="1" x14ac:dyDescent="0.3">
      <c r="A13" s="30" t="s">
        <v>14</v>
      </c>
      <c r="B13" s="38"/>
      <c r="C13" s="31" t="s">
        <v>15</v>
      </c>
      <c r="D13" s="46"/>
      <c r="E13" s="31" t="str">
        <f>IF(D13="ja", "voldoet", IF(D13="nee","knock-out",""))</f>
        <v/>
      </c>
    </row>
    <row r="14" spans="1:7" s="24" customFormat="1" ht="64.2" customHeight="1" x14ac:dyDescent="0.3">
      <c r="A14" s="30" t="s">
        <v>16</v>
      </c>
      <c r="B14" s="38"/>
      <c r="C14" s="31" t="s">
        <v>17</v>
      </c>
      <c r="D14" s="46"/>
      <c r="E14" s="31" t="str">
        <f t="shared" ref="E14:E40" si="0">IF(D14="ja", "voldoet", IF(D14="nee","knock-out",""))</f>
        <v/>
      </c>
    </row>
    <row r="15" spans="1:7" s="24" customFormat="1" ht="27.6" x14ac:dyDescent="0.3">
      <c r="A15" s="30" t="s">
        <v>18</v>
      </c>
      <c r="B15" s="38"/>
      <c r="C15" s="31" t="s">
        <v>19</v>
      </c>
      <c r="D15" s="46"/>
      <c r="E15" s="31" t="str">
        <f t="shared" si="0"/>
        <v/>
      </c>
    </row>
    <row r="16" spans="1:7" s="33" customFormat="1" ht="34.950000000000003" customHeight="1" x14ac:dyDescent="0.3">
      <c r="A16" s="30" t="s">
        <v>20</v>
      </c>
      <c r="B16" s="38"/>
      <c r="C16" s="32" t="s">
        <v>21</v>
      </c>
      <c r="D16" s="46"/>
      <c r="E16" s="31" t="str">
        <f t="shared" si="0"/>
        <v/>
      </c>
    </row>
    <row r="17" spans="1:5" s="33" customFormat="1" ht="34.950000000000003" customHeight="1" x14ac:dyDescent="0.3">
      <c r="A17" s="30" t="s">
        <v>22</v>
      </c>
      <c r="B17" s="38"/>
      <c r="C17" s="32" t="s">
        <v>23</v>
      </c>
      <c r="D17" s="46"/>
      <c r="E17" s="31" t="str">
        <f t="shared" si="0"/>
        <v/>
      </c>
    </row>
    <row r="18" spans="1:5" s="24" customFormat="1" ht="41.4" x14ac:dyDescent="0.3">
      <c r="A18" s="30" t="s">
        <v>24</v>
      </c>
      <c r="B18" s="38"/>
      <c r="C18" s="32" t="s">
        <v>25</v>
      </c>
      <c r="D18" s="46"/>
      <c r="E18" s="31" t="str">
        <f t="shared" si="0"/>
        <v/>
      </c>
    </row>
    <row r="19" spans="1:5" s="24" customFormat="1" ht="33.6" customHeight="1" x14ac:dyDescent="0.3">
      <c r="A19" s="30" t="s">
        <v>26</v>
      </c>
      <c r="B19" s="38"/>
      <c r="C19" s="31" t="s">
        <v>27</v>
      </c>
      <c r="D19" s="46"/>
      <c r="E19" s="31" t="str">
        <f t="shared" si="0"/>
        <v/>
      </c>
    </row>
    <row r="20" spans="1:5" s="24" customFormat="1" ht="27.6" x14ac:dyDescent="0.3">
      <c r="A20" s="30" t="s">
        <v>28</v>
      </c>
      <c r="B20" s="38"/>
      <c r="C20" s="31" t="s">
        <v>29</v>
      </c>
      <c r="D20" s="46"/>
      <c r="E20" s="31" t="str">
        <f t="shared" si="0"/>
        <v/>
      </c>
    </row>
    <row r="21" spans="1:5" s="24" customFormat="1" ht="67.95" customHeight="1" x14ac:dyDescent="0.3">
      <c r="A21" s="30" t="s">
        <v>30</v>
      </c>
      <c r="B21" s="38"/>
      <c r="C21" s="32" t="s">
        <v>31</v>
      </c>
      <c r="D21" s="46"/>
      <c r="E21" s="31" t="str">
        <f t="shared" si="0"/>
        <v/>
      </c>
    </row>
    <row r="22" spans="1:5" s="24" customFormat="1" ht="60" customHeight="1" x14ac:dyDescent="0.3">
      <c r="A22" s="30" t="s">
        <v>32</v>
      </c>
      <c r="B22" s="38"/>
      <c r="C22" s="31" t="s">
        <v>33</v>
      </c>
      <c r="D22" s="46"/>
      <c r="E22" s="31" t="str">
        <f t="shared" si="0"/>
        <v/>
      </c>
    </row>
    <row r="23" spans="1:5" s="24" customFormat="1" ht="120.6" customHeight="1" x14ac:dyDescent="0.3">
      <c r="A23" s="30" t="s">
        <v>34</v>
      </c>
      <c r="B23" s="38"/>
      <c r="C23" s="31" t="s">
        <v>35</v>
      </c>
      <c r="D23" s="46"/>
      <c r="E23" s="31" t="str">
        <f t="shared" si="0"/>
        <v/>
      </c>
    </row>
    <row r="24" spans="1:5" s="24" customFormat="1" ht="27.6" x14ac:dyDescent="0.3">
      <c r="A24" s="30" t="s">
        <v>36</v>
      </c>
      <c r="B24" s="38"/>
      <c r="C24" s="31" t="s">
        <v>37</v>
      </c>
      <c r="D24" s="46"/>
      <c r="E24" s="31" t="str">
        <f t="shared" si="0"/>
        <v/>
      </c>
    </row>
    <row r="25" spans="1:5" s="24" customFormat="1" ht="27.6" x14ac:dyDescent="0.3">
      <c r="A25" s="30" t="s">
        <v>38</v>
      </c>
      <c r="B25" s="38"/>
      <c r="C25" s="31" t="s">
        <v>39</v>
      </c>
      <c r="D25" s="46"/>
      <c r="E25" s="31" t="str">
        <f t="shared" si="0"/>
        <v/>
      </c>
    </row>
    <row r="26" spans="1:5" s="24" customFormat="1" ht="58.2" customHeight="1" x14ac:dyDescent="0.3">
      <c r="A26" s="30" t="s">
        <v>40</v>
      </c>
      <c r="B26" s="38"/>
      <c r="C26" s="31" t="s">
        <v>41</v>
      </c>
      <c r="D26" s="46"/>
      <c r="E26" s="31" t="str">
        <f t="shared" si="0"/>
        <v/>
      </c>
    </row>
    <row r="27" spans="1:5" s="24" customFormat="1" ht="85.95" customHeight="1" x14ac:dyDescent="0.3">
      <c r="A27" s="30" t="s">
        <v>42</v>
      </c>
      <c r="B27" s="38"/>
      <c r="C27" s="31" t="s">
        <v>43</v>
      </c>
      <c r="D27" s="46"/>
      <c r="E27" s="31" t="str">
        <f t="shared" si="0"/>
        <v/>
      </c>
    </row>
    <row r="28" spans="1:5" s="24" customFormat="1" ht="48" customHeight="1" x14ac:dyDescent="0.3">
      <c r="A28" s="30" t="s">
        <v>44</v>
      </c>
      <c r="B28" s="38"/>
      <c r="C28" s="31" t="s">
        <v>45</v>
      </c>
      <c r="D28" s="46"/>
      <c r="E28" s="31" t="str">
        <f t="shared" si="0"/>
        <v/>
      </c>
    </row>
    <row r="29" spans="1:5" s="24" customFormat="1" ht="41.4" x14ac:dyDescent="0.3">
      <c r="A29" s="30" t="s">
        <v>46</v>
      </c>
      <c r="B29" s="38"/>
      <c r="C29" s="31" t="s">
        <v>47</v>
      </c>
      <c r="D29" s="46"/>
      <c r="E29" s="31" t="str">
        <f t="shared" si="0"/>
        <v/>
      </c>
    </row>
    <row r="30" spans="1:5" s="24" customFormat="1" ht="34.950000000000003" customHeight="1" x14ac:dyDescent="0.3">
      <c r="A30" s="30" t="s">
        <v>48</v>
      </c>
      <c r="B30" s="38"/>
      <c r="C30" s="31" t="s">
        <v>49</v>
      </c>
      <c r="D30" s="46"/>
      <c r="E30" s="31" t="str">
        <f t="shared" si="0"/>
        <v/>
      </c>
    </row>
    <row r="31" spans="1:5" s="24" customFormat="1" ht="44.7" customHeight="1" x14ac:dyDescent="0.3">
      <c r="A31" s="30" t="s">
        <v>50</v>
      </c>
      <c r="B31" s="38"/>
      <c r="C31" s="31" t="s">
        <v>51</v>
      </c>
      <c r="D31" s="46"/>
      <c r="E31" s="31" t="str">
        <f t="shared" si="0"/>
        <v/>
      </c>
    </row>
    <row r="32" spans="1:5" s="24" customFormat="1" ht="27.6" x14ac:dyDescent="0.3">
      <c r="A32" s="30" t="s">
        <v>52</v>
      </c>
      <c r="B32" s="38"/>
      <c r="C32" s="31" t="s">
        <v>53</v>
      </c>
      <c r="D32" s="46"/>
      <c r="E32" s="31" t="str">
        <f t="shared" si="0"/>
        <v/>
      </c>
    </row>
    <row r="33" spans="1:5" s="24" customFormat="1" ht="27.6" x14ac:dyDescent="0.3">
      <c r="A33" s="30" t="s">
        <v>54</v>
      </c>
      <c r="B33" s="38"/>
      <c r="C33" s="31" t="s">
        <v>55</v>
      </c>
      <c r="D33" s="46"/>
      <c r="E33" s="31" t="str">
        <f t="shared" si="0"/>
        <v/>
      </c>
    </row>
    <row r="34" spans="1:5" s="24" customFormat="1" ht="27.6" x14ac:dyDescent="0.3">
      <c r="A34" s="30" t="s">
        <v>56</v>
      </c>
      <c r="B34" s="38"/>
      <c r="C34" s="31" t="s">
        <v>57</v>
      </c>
      <c r="D34" s="46"/>
      <c r="E34" s="31" t="str">
        <f t="shared" si="0"/>
        <v/>
      </c>
    </row>
    <row r="35" spans="1:5" s="24" customFormat="1" ht="27.6" x14ac:dyDescent="0.3">
      <c r="A35" s="30" t="s">
        <v>58</v>
      </c>
      <c r="B35" s="38"/>
      <c r="C35" s="32" t="s">
        <v>59</v>
      </c>
      <c r="D35" s="46"/>
      <c r="E35" s="31" t="str">
        <f t="shared" si="0"/>
        <v/>
      </c>
    </row>
    <row r="36" spans="1:5" s="24" customFormat="1" ht="61.95" customHeight="1" x14ac:dyDescent="0.3">
      <c r="A36" s="30" t="s">
        <v>60</v>
      </c>
      <c r="B36" s="38"/>
      <c r="C36" s="32" t="s">
        <v>61</v>
      </c>
      <c r="D36" s="46"/>
      <c r="E36" s="31" t="str">
        <f t="shared" si="0"/>
        <v/>
      </c>
    </row>
    <row r="37" spans="1:5" s="24" customFormat="1" ht="142.5" customHeight="1" x14ac:dyDescent="0.3">
      <c r="A37" s="30" t="s">
        <v>62</v>
      </c>
      <c r="B37" s="38"/>
      <c r="C37" s="31" t="s">
        <v>63</v>
      </c>
      <c r="D37" s="46"/>
      <c r="E37" s="31" t="str">
        <f t="shared" si="0"/>
        <v/>
      </c>
    </row>
    <row r="38" spans="1:5" s="24" customFormat="1" ht="32.25" customHeight="1" x14ac:dyDescent="0.3">
      <c r="A38" s="30" t="s">
        <v>64</v>
      </c>
      <c r="B38" s="38"/>
      <c r="C38" s="32" t="s">
        <v>65</v>
      </c>
      <c r="D38" s="46"/>
      <c r="E38" s="31" t="str">
        <f t="shared" si="0"/>
        <v/>
      </c>
    </row>
    <row r="39" spans="1:5" s="24" customFormat="1" ht="32.700000000000003" customHeight="1" x14ac:dyDescent="0.3">
      <c r="A39" s="30" t="s">
        <v>66</v>
      </c>
      <c r="B39" s="38"/>
      <c r="C39" s="32" t="s">
        <v>67</v>
      </c>
      <c r="D39" s="46"/>
      <c r="E39" s="31" t="str">
        <f t="shared" si="0"/>
        <v/>
      </c>
    </row>
    <row r="40" spans="1:5" s="24" customFormat="1" ht="93.6" customHeight="1" x14ac:dyDescent="0.3">
      <c r="A40" s="30" t="s">
        <v>68</v>
      </c>
      <c r="B40" s="38"/>
      <c r="C40" s="32" t="s">
        <v>69</v>
      </c>
      <c r="D40" s="46"/>
      <c r="E40" s="31" t="str">
        <f t="shared" si="0"/>
        <v/>
      </c>
    </row>
    <row r="42" spans="1:5" ht="28.2" customHeight="1" x14ac:dyDescent="0.3">
      <c r="A42" s="55" t="s">
        <v>70</v>
      </c>
      <c r="B42" s="56"/>
      <c r="C42" s="56"/>
      <c r="D42" s="56"/>
      <c r="E42" s="56"/>
    </row>
    <row r="43" spans="1:5" s="23" customFormat="1" ht="27.6" x14ac:dyDescent="0.3">
      <c r="A43" s="26" t="s">
        <v>10</v>
      </c>
      <c r="B43" s="26" t="s">
        <v>71</v>
      </c>
      <c r="C43" s="26" t="str">
        <f>C12</f>
        <v>Beschrijving</v>
      </c>
      <c r="D43" s="26" t="s">
        <v>12</v>
      </c>
      <c r="E43" s="26" t="s">
        <v>72</v>
      </c>
    </row>
    <row r="44" spans="1:5" s="24" customFormat="1" ht="27.6" x14ac:dyDescent="0.3">
      <c r="A44" s="30" t="s">
        <v>73</v>
      </c>
      <c r="B44" s="34">
        <v>30</v>
      </c>
      <c r="C44" s="31" t="s">
        <v>74</v>
      </c>
      <c r="D44" s="46"/>
      <c r="E44" s="34">
        <f t="shared" ref="E44:E49" si="1">IF(D44="ja",B44, 0)</f>
        <v>0</v>
      </c>
    </row>
    <row r="45" spans="1:5" s="24" customFormat="1" ht="31.95" customHeight="1" x14ac:dyDescent="0.3">
      <c r="A45" s="30" t="s">
        <v>75</v>
      </c>
      <c r="B45" s="34">
        <v>36</v>
      </c>
      <c r="C45" s="31" t="s">
        <v>76</v>
      </c>
      <c r="D45" s="46"/>
      <c r="E45" s="34">
        <f t="shared" si="1"/>
        <v>0</v>
      </c>
    </row>
    <row r="46" spans="1:5" s="24" customFormat="1" ht="27.6" x14ac:dyDescent="0.3">
      <c r="A46" s="30" t="s">
        <v>77</v>
      </c>
      <c r="B46" s="34">
        <v>5</v>
      </c>
      <c r="C46" s="31" t="s">
        <v>78</v>
      </c>
      <c r="D46" s="46"/>
      <c r="E46" s="34">
        <f t="shared" si="1"/>
        <v>0</v>
      </c>
    </row>
    <row r="47" spans="1:5" s="24" customFormat="1" ht="13.8" x14ac:dyDescent="0.3">
      <c r="A47" s="30" t="s">
        <v>79</v>
      </c>
      <c r="B47" s="34">
        <v>12</v>
      </c>
      <c r="C47" s="31" t="s">
        <v>80</v>
      </c>
      <c r="D47" s="46"/>
      <c r="E47" s="34">
        <f t="shared" si="1"/>
        <v>0</v>
      </c>
    </row>
    <row r="48" spans="1:5" s="24" customFormat="1" ht="35.700000000000003" customHeight="1" x14ac:dyDescent="0.3">
      <c r="A48" s="30" t="s">
        <v>81</v>
      </c>
      <c r="B48" s="34">
        <v>24</v>
      </c>
      <c r="C48" s="31" t="s">
        <v>82</v>
      </c>
      <c r="D48" s="46"/>
      <c r="E48" s="34">
        <f t="shared" si="1"/>
        <v>0</v>
      </c>
    </row>
    <row r="49" spans="1:5" s="24" customFormat="1" ht="68.7" customHeight="1" x14ac:dyDescent="0.3">
      <c r="A49" s="30" t="s">
        <v>83</v>
      </c>
      <c r="B49" s="34">
        <v>18</v>
      </c>
      <c r="C49" s="31" t="s">
        <v>84</v>
      </c>
      <c r="D49" s="46"/>
      <c r="E49" s="34">
        <f t="shared" si="1"/>
        <v>0</v>
      </c>
    </row>
    <row r="50" spans="1:5" s="25" customFormat="1" ht="18.75" customHeight="1" x14ac:dyDescent="0.3">
      <c r="A50" s="57" t="s">
        <v>85</v>
      </c>
      <c r="B50" s="57"/>
      <c r="C50" s="57"/>
      <c r="D50" s="57"/>
      <c r="E50" s="35">
        <f>SUM(E44:E49)</f>
        <v>0</v>
      </c>
    </row>
    <row r="52" spans="1:5" ht="28.2" customHeight="1" x14ac:dyDescent="0.3">
      <c r="A52" s="55" t="s">
        <v>86</v>
      </c>
      <c r="B52" s="56"/>
      <c r="C52" s="56"/>
      <c r="D52" s="56"/>
      <c r="E52" s="56"/>
    </row>
    <row r="53" spans="1:5" x14ac:dyDescent="0.3">
      <c r="A53" s="27" t="s">
        <v>10</v>
      </c>
      <c r="B53" s="27"/>
      <c r="C53" s="28" t="str">
        <f>C12</f>
        <v>Beschrijving</v>
      </c>
      <c r="D53" s="27" t="str">
        <f>D12</f>
        <v>Voldoet ja/nee</v>
      </c>
      <c r="E53" s="27" t="str">
        <f>E12</f>
        <v>Resultaat</v>
      </c>
    </row>
    <row r="54" spans="1:5" ht="28.8" x14ac:dyDescent="0.3">
      <c r="A54" s="8" t="s">
        <v>87</v>
      </c>
      <c r="B54" s="39"/>
      <c r="C54" s="7" t="s">
        <v>88</v>
      </c>
      <c r="D54" s="49"/>
      <c r="E54" s="7" t="str">
        <f t="shared" ref="E54:E107" si="2">IF(D54="ja", "voldoet", IF(D54="nee","knock-out",""))</f>
        <v/>
      </c>
    </row>
    <row r="55" spans="1:5" ht="28.8" x14ac:dyDescent="0.3">
      <c r="A55" s="8" t="s">
        <v>89</v>
      </c>
      <c r="B55" s="39"/>
      <c r="C55" s="7" t="s">
        <v>90</v>
      </c>
      <c r="D55" s="49"/>
      <c r="E55" s="7" t="str">
        <f t="shared" si="2"/>
        <v/>
      </c>
    </row>
    <row r="56" spans="1:5" ht="28.8" x14ac:dyDescent="0.3">
      <c r="A56" s="8" t="s">
        <v>91</v>
      </c>
      <c r="B56" s="39"/>
      <c r="C56" s="7" t="s">
        <v>92</v>
      </c>
      <c r="D56" s="49"/>
      <c r="E56" s="7" t="str">
        <f t="shared" si="2"/>
        <v/>
      </c>
    </row>
    <row r="57" spans="1:5" x14ac:dyDescent="0.3">
      <c r="A57" s="8" t="s">
        <v>93</v>
      </c>
      <c r="B57" s="39"/>
      <c r="C57" s="7" t="s">
        <v>94</v>
      </c>
      <c r="D57" s="49"/>
      <c r="E57" s="7" t="str">
        <f t="shared" si="2"/>
        <v/>
      </c>
    </row>
    <row r="58" spans="1:5" ht="47.7" customHeight="1" x14ac:dyDescent="0.3">
      <c r="A58" s="8" t="s">
        <v>95</v>
      </c>
      <c r="B58" s="39"/>
      <c r="C58" s="7" t="s">
        <v>96</v>
      </c>
      <c r="D58" s="49"/>
      <c r="E58" s="7" t="str">
        <f t="shared" si="2"/>
        <v/>
      </c>
    </row>
    <row r="59" spans="1:5" ht="28.8" x14ac:dyDescent="0.3">
      <c r="A59" s="8" t="s">
        <v>97</v>
      </c>
      <c r="B59" s="39"/>
      <c r="C59" s="7" t="s">
        <v>98</v>
      </c>
      <c r="D59" s="49"/>
      <c r="E59" s="7" t="str">
        <f t="shared" si="2"/>
        <v/>
      </c>
    </row>
    <row r="60" spans="1:5" ht="28.8" x14ac:dyDescent="0.3">
      <c r="A60" s="8" t="s">
        <v>99</v>
      </c>
      <c r="B60" s="39"/>
      <c r="C60" s="7" t="s">
        <v>100</v>
      </c>
      <c r="D60" s="49"/>
      <c r="E60" s="7" t="str">
        <f t="shared" si="2"/>
        <v/>
      </c>
    </row>
    <row r="61" spans="1:5" ht="57.6" x14ac:dyDescent="0.3">
      <c r="A61" s="8" t="s">
        <v>101</v>
      </c>
      <c r="B61" s="39"/>
      <c r="C61" s="7" t="s">
        <v>102</v>
      </c>
      <c r="D61" s="49"/>
      <c r="E61" s="7" t="str">
        <f t="shared" si="2"/>
        <v/>
      </c>
    </row>
    <row r="62" spans="1:5" ht="28.8" x14ac:dyDescent="0.3">
      <c r="A62" s="8" t="s">
        <v>103</v>
      </c>
      <c r="B62" s="39"/>
      <c r="C62" s="9" t="s">
        <v>104</v>
      </c>
      <c r="D62" s="49"/>
      <c r="E62" s="7" t="str">
        <f t="shared" si="2"/>
        <v/>
      </c>
    </row>
    <row r="63" spans="1:5" ht="28.8" x14ac:dyDescent="0.3">
      <c r="A63" s="8" t="s">
        <v>105</v>
      </c>
      <c r="B63" s="39"/>
      <c r="C63" s="7" t="s">
        <v>106</v>
      </c>
      <c r="D63" s="49"/>
      <c r="E63" s="7" t="str">
        <f t="shared" si="2"/>
        <v/>
      </c>
    </row>
    <row r="64" spans="1:5" ht="74.7" customHeight="1" x14ac:dyDescent="0.3">
      <c r="A64" s="8" t="s">
        <v>107</v>
      </c>
      <c r="B64" s="39"/>
      <c r="C64" s="7" t="s">
        <v>108</v>
      </c>
      <c r="D64" s="49"/>
      <c r="E64" s="7" t="str">
        <f t="shared" si="2"/>
        <v/>
      </c>
    </row>
    <row r="65" spans="1:5" ht="28.8" x14ac:dyDescent="0.3">
      <c r="A65" s="8" t="s">
        <v>109</v>
      </c>
      <c r="B65" s="39"/>
      <c r="C65" s="7" t="s">
        <v>110</v>
      </c>
      <c r="D65" s="49"/>
      <c r="E65" s="7" t="str">
        <f t="shared" si="2"/>
        <v/>
      </c>
    </row>
    <row r="66" spans="1:5" ht="28.8" x14ac:dyDescent="0.3">
      <c r="A66" s="8" t="s">
        <v>111</v>
      </c>
      <c r="B66" s="39"/>
      <c r="C66" s="7" t="s">
        <v>112</v>
      </c>
      <c r="D66" s="49"/>
      <c r="E66" s="7" t="str">
        <f t="shared" si="2"/>
        <v/>
      </c>
    </row>
    <row r="67" spans="1:5" ht="34.200000000000003" customHeight="1" x14ac:dyDescent="0.3">
      <c r="A67" s="8" t="s">
        <v>113</v>
      </c>
      <c r="B67" s="39"/>
      <c r="C67" s="7" t="s">
        <v>114</v>
      </c>
      <c r="D67" s="49"/>
      <c r="E67" s="7" t="str">
        <f t="shared" si="2"/>
        <v/>
      </c>
    </row>
    <row r="68" spans="1:5" x14ac:dyDescent="0.3">
      <c r="A68" s="8" t="s">
        <v>115</v>
      </c>
      <c r="B68" s="39"/>
      <c r="C68" s="7" t="s">
        <v>116</v>
      </c>
      <c r="D68" s="49"/>
      <c r="E68" s="7" t="str">
        <f t="shared" si="2"/>
        <v/>
      </c>
    </row>
    <row r="69" spans="1:5" ht="31.95" customHeight="1" x14ac:dyDescent="0.3">
      <c r="A69" s="8" t="s">
        <v>117</v>
      </c>
      <c r="B69" s="39"/>
      <c r="C69" s="7" t="s">
        <v>118</v>
      </c>
      <c r="D69" s="49"/>
      <c r="E69" s="7" t="str">
        <f t="shared" si="2"/>
        <v/>
      </c>
    </row>
    <row r="70" spans="1:5" ht="43.2" x14ac:dyDescent="0.3">
      <c r="A70" s="8" t="s">
        <v>119</v>
      </c>
      <c r="B70" s="39"/>
      <c r="C70" s="7" t="s">
        <v>120</v>
      </c>
      <c r="D70" s="49"/>
      <c r="E70" s="7" t="str">
        <f t="shared" si="2"/>
        <v/>
      </c>
    </row>
    <row r="71" spans="1:5" x14ac:dyDescent="0.3">
      <c r="A71" s="8" t="s">
        <v>121</v>
      </c>
      <c r="B71" s="39"/>
      <c r="C71" s="7" t="s">
        <v>122</v>
      </c>
      <c r="D71" s="49"/>
      <c r="E71" s="7" t="str">
        <f t="shared" si="2"/>
        <v/>
      </c>
    </row>
    <row r="72" spans="1:5" ht="28.8" x14ac:dyDescent="0.3">
      <c r="A72" s="8" t="s">
        <v>123</v>
      </c>
      <c r="B72" s="39"/>
      <c r="C72" s="7" t="s">
        <v>124</v>
      </c>
      <c r="D72" s="49"/>
      <c r="E72" s="7" t="str">
        <f t="shared" si="2"/>
        <v/>
      </c>
    </row>
    <row r="73" spans="1:5" ht="51" customHeight="1" x14ac:dyDescent="0.3">
      <c r="A73" s="8" t="s">
        <v>125</v>
      </c>
      <c r="B73" s="39"/>
      <c r="C73" s="2" t="s">
        <v>126</v>
      </c>
      <c r="D73" s="49"/>
      <c r="E73" s="7" t="str">
        <f t="shared" si="2"/>
        <v/>
      </c>
    </row>
    <row r="74" spans="1:5" ht="28.8" x14ac:dyDescent="0.3">
      <c r="A74" s="8" t="s">
        <v>127</v>
      </c>
      <c r="B74" s="39"/>
      <c r="C74" s="7" t="s">
        <v>128</v>
      </c>
      <c r="D74" s="49"/>
      <c r="E74" s="7" t="str">
        <f t="shared" si="2"/>
        <v/>
      </c>
    </row>
    <row r="75" spans="1:5" ht="28.8" x14ac:dyDescent="0.3">
      <c r="A75" s="8" t="s">
        <v>129</v>
      </c>
      <c r="B75" s="39"/>
      <c r="C75" s="7" t="s">
        <v>130</v>
      </c>
      <c r="D75" s="49"/>
      <c r="E75" s="7" t="str">
        <f t="shared" si="2"/>
        <v/>
      </c>
    </row>
    <row r="76" spans="1:5" ht="28.8" x14ac:dyDescent="0.3">
      <c r="A76" s="8" t="s">
        <v>131</v>
      </c>
      <c r="B76" s="39"/>
      <c r="C76" s="7" t="s">
        <v>132</v>
      </c>
      <c r="D76" s="49"/>
      <c r="E76" s="7" t="str">
        <f t="shared" si="2"/>
        <v/>
      </c>
    </row>
    <row r="77" spans="1:5" ht="28.8" x14ac:dyDescent="0.3">
      <c r="A77" s="8" t="s">
        <v>133</v>
      </c>
      <c r="B77" s="39"/>
      <c r="C77" s="7" t="s">
        <v>134</v>
      </c>
      <c r="D77" s="49"/>
      <c r="E77" s="7" t="str">
        <f t="shared" si="2"/>
        <v/>
      </c>
    </row>
    <row r="78" spans="1:5" ht="318" customHeight="1" x14ac:dyDescent="0.3">
      <c r="A78" s="8" t="s">
        <v>135</v>
      </c>
      <c r="B78" s="39"/>
      <c r="C78" s="7" t="s">
        <v>136</v>
      </c>
      <c r="D78" s="49"/>
      <c r="E78" s="7" t="str">
        <f t="shared" si="2"/>
        <v/>
      </c>
    </row>
    <row r="79" spans="1:5" ht="91.5" customHeight="1" x14ac:dyDescent="0.3">
      <c r="A79" s="8" t="s">
        <v>137</v>
      </c>
      <c r="B79" s="39"/>
      <c r="C79" s="7" t="s">
        <v>138</v>
      </c>
      <c r="D79" s="49"/>
      <c r="E79" s="7" t="str">
        <f t="shared" si="2"/>
        <v/>
      </c>
    </row>
    <row r="80" spans="1:5" ht="48" customHeight="1" x14ac:dyDescent="0.3">
      <c r="A80" s="8" t="s">
        <v>139</v>
      </c>
      <c r="B80" s="39"/>
      <c r="C80" s="7" t="s">
        <v>140</v>
      </c>
      <c r="D80" s="49"/>
      <c r="E80" s="7" t="str">
        <f t="shared" si="2"/>
        <v/>
      </c>
    </row>
    <row r="81" spans="1:5" ht="46.95" customHeight="1" x14ac:dyDescent="0.3">
      <c r="A81" s="8" t="s">
        <v>141</v>
      </c>
      <c r="B81" s="39"/>
      <c r="C81" s="7" t="s">
        <v>142</v>
      </c>
      <c r="D81" s="49"/>
      <c r="E81" s="7" t="str">
        <f t="shared" si="2"/>
        <v/>
      </c>
    </row>
    <row r="82" spans="1:5" ht="57.6" x14ac:dyDescent="0.3">
      <c r="A82" s="8" t="s">
        <v>143</v>
      </c>
      <c r="B82" s="39"/>
      <c r="C82" s="7" t="s">
        <v>144</v>
      </c>
      <c r="D82" s="49"/>
      <c r="E82" s="7" t="str">
        <f t="shared" si="2"/>
        <v/>
      </c>
    </row>
    <row r="83" spans="1:5" ht="28.8" x14ac:dyDescent="0.3">
      <c r="A83" s="8" t="s">
        <v>145</v>
      </c>
      <c r="B83" s="39"/>
      <c r="C83" s="7" t="s">
        <v>146</v>
      </c>
      <c r="D83" s="49"/>
      <c r="E83" s="7" t="str">
        <f t="shared" si="2"/>
        <v/>
      </c>
    </row>
    <row r="84" spans="1:5" ht="46.95" customHeight="1" x14ac:dyDescent="0.3">
      <c r="A84" s="8" t="s">
        <v>147</v>
      </c>
      <c r="B84" s="39"/>
      <c r="C84" s="7" t="s">
        <v>148</v>
      </c>
      <c r="D84" s="49"/>
      <c r="E84" s="7" t="str">
        <f t="shared" si="2"/>
        <v/>
      </c>
    </row>
    <row r="85" spans="1:5" ht="28.8" x14ac:dyDescent="0.3">
      <c r="A85" s="8" t="s">
        <v>149</v>
      </c>
      <c r="B85" s="39"/>
      <c r="C85" s="7" t="s">
        <v>150</v>
      </c>
      <c r="D85" s="49"/>
      <c r="E85" s="7" t="str">
        <f t="shared" si="2"/>
        <v/>
      </c>
    </row>
    <row r="86" spans="1:5" ht="28.8" x14ac:dyDescent="0.3">
      <c r="A86" s="8" t="s">
        <v>151</v>
      </c>
      <c r="B86" s="39"/>
      <c r="C86" s="7" t="s">
        <v>152</v>
      </c>
      <c r="D86" s="49"/>
      <c r="E86" s="7" t="str">
        <f t="shared" si="2"/>
        <v/>
      </c>
    </row>
    <row r="87" spans="1:5" ht="28.8" x14ac:dyDescent="0.3">
      <c r="A87" s="8" t="s">
        <v>153</v>
      </c>
      <c r="B87" s="39"/>
      <c r="C87" s="7" t="s">
        <v>154</v>
      </c>
      <c r="D87" s="49"/>
      <c r="E87" s="7" t="str">
        <f t="shared" si="2"/>
        <v/>
      </c>
    </row>
    <row r="88" spans="1:5" ht="28.8" x14ac:dyDescent="0.3">
      <c r="A88" s="8" t="s">
        <v>155</v>
      </c>
      <c r="B88" s="39"/>
      <c r="C88" s="7" t="s">
        <v>156</v>
      </c>
      <c r="D88" s="49"/>
      <c r="E88" s="7" t="str">
        <f t="shared" si="2"/>
        <v/>
      </c>
    </row>
    <row r="89" spans="1:5" ht="28.8" x14ac:dyDescent="0.3">
      <c r="A89" s="8" t="s">
        <v>157</v>
      </c>
      <c r="B89" s="39"/>
      <c r="C89" s="7" t="s">
        <v>158</v>
      </c>
      <c r="D89" s="49"/>
      <c r="E89" s="7" t="str">
        <f t="shared" si="2"/>
        <v/>
      </c>
    </row>
    <row r="90" spans="1:5" ht="45.6" customHeight="1" x14ac:dyDescent="0.3">
      <c r="A90" s="8" t="s">
        <v>159</v>
      </c>
      <c r="B90" s="39"/>
      <c r="C90" s="7" t="s">
        <v>160</v>
      </c>
      <c r="D90" s="49"/>
      <c r="E90" s="7" t="str">
        <f t="shared" si="2"/>
        <v/>
      </c>
    </row>
    <row r="91" spans="1:5" ht="54.6" customHeight="1" x14ac:dyDescent="0.3">
      <c r="A91" s="8" t="s">
        <v>161</v>
      </c>
      <c r="B91" s="39"/>
      <c r="C91" s="10" t="s">
        <v>164</v>
      </c>
      <c r="D91" s="49"/>
      <c r="E91" s="7" t="str">
        <f t="shared" si="2"/>
        <v/>
      </c>
    </row>
    <row r="92" spans="1:5" x14ac:dyDescent="0.3">
      <c r="A92" s="8" t="s">
        <v>162</v>
      </c>
      <c r="B92" s="39"/>
      <c r="C92" s="9" t="s">
        <v>166</v>
      </c>
      <c r="D92" s="49"/>
      <c r="E92" s="7" t="str">
        <f t="shared" si="2"/>
        <v/>
      </c>
    </row>
    <row r="93" spans="1:5" x14ac:dyDescent="0.3">
      <c r="A93" s="8" t="s">
        <v>163</v>
      </c>
      <c r="B93" s="39"/>
      <c r="C93" s="9" t="s">
        <v>168</v>
      </c>
      <c r="D93" s="49"/>
      <c r="E93" s="7" t="str">
        <f t="shared" si="2"/>
        <v/>
      </c>
    </row>
    <row r="94" spans="1:5" ht="43.2" x14ac:dyDescent="0.3">
      <c r="A94" s="8" t="s">
        <v>165</v>
      </c>
      <c r="B94" s="39"/>
      <c r="C94" s="9" t="s">
        <v>170</v>
      </c>
      <c r="D94" s="49"/>
      <c r="E94" s="7" t="str">
        <f t="shared" si="2"/>
        <v/>
      </c>
    </row>
    <row r="95" spans="1:5" ht="56.7" customHeight="1" x14ac:dyDescent="0.3">
      <c r="A95" s="8" t="s">
        <v>167</v>
      </c>
      <c r="B95" s="39"/>
      <c r="C95" s="9" t="s">
        <v>172</v>
      </c>
      <c r="D95" s="49"/>
      <c r="E95" s="7" t="str">
        <f t="shared" si="2"/>
        <v/>
      </c>
    </row>
    <row r="96" spans="1:5" ht="28.8" x14ac:dyDescent="0.3">
      <c r="A96" s="8" t="s">
        <v>169</v>
      </c>
      <c r="B96" s="39"/>
      <c r="C96" s="9" t="s">
        <v>174</v>
      </c>
      <c r="D96" s="49"/>
      <c r="E96" s="7" t="str">
        <f t="shared" si="2"/>
        <v/>
      </c>
    </row>
    <row r="97" spans="1:5" ht="57.6" x14ac:dyDescent="0.3">
      <c r="A97" s="8" t="s">
        <v>171</v>
      </c>
      <c r="B97" s="39"/>
      <c r="C97" s="9" t="s">
        <v>176</v>
      </c>
      <c r="D97" s="49"/>
      <c r="E97" s="7" t="str">
        <f t="shared" si="2"/>
        <v/>
      </c>
    </row>
    <row r="98" spans="1:5" ht="72" x14ac:dyDescent="0.3">
      <c r="A98" s="8" t="s">
        <v>173</v>
      </c>
      <c r="B98" s="39"/>
      <c r="C98" s="9" t="s">
        <v>178</v>
      </c>
      <c r="D98" s="49"/>
      <c r="E98" s="7" t="str">
        <f t="shared" si="2"/>
        <v/>
      </c>
    </row>
    <row r="99" spans="1:5" ht="106.5" customHeight="1" x14ac:dyDescent="0.3">
      <c r="A99" s="8" t="s">
        <v>175</v>
      </c>
      <c r="B99" s="39"/>
      <c r="C99" s="9" t="s">
        <v>180</v>
      </c>
      <c r="D99" s="49"/>
      <c r="E99" s="7" t="str">
        <f t="shared" si="2"/>
        <v/>
      </c>
    </row>
    <row r="100" spans="1:5" ht="57.6" x14ac:dyDescent="0.3">
      <c r="A100" s="8" t="s">
        <v>177</v>
      </c>
      <c r="B100" s="39"/>
      <c r="C100" s="9" t="s">
        <v>182</v>
      </c>
      <c r="D100" s="49"/>
      <c r="E100" s="7" t="str">
        <f t="shared" si="2"/>
        <v/>
      </c>
    </row>
    <row r="101" spans="1:5" ht="28.8" x14ac:dyDescent="0.3">
      <c r="A101" s="8" t="s">
        <v>179</v>
      </c>
      <c r="B101" s="39"/>
      <c r="C101" s="9" t="s">
        <v>184</v>
      </c>
      <c r="D101" s="49"/>
      <c r="E101" s="7" t="str">
        <f t="shared" si="2"/>
        <v/>
      </c>
    </row>
    <row r="102" spans="1:5" ht="43.2" x14ac:dyDescent="0.3">
      <c r="A102" s="8" t="s">
        <v>181</v>
      </c>
      <c r="B102" s="39"/>
      <c r="C102" s="9" t="s">
        <v>186</v>
      </c>
      <c r="D102" s="49"/>
      <c r="E102" s="7" t="str">
        <f t="shared" si="2"/>
        <v/>
      </c>
    </row>
    <row r="103" spans="1:5" ht="28.8" x14ac:dyDescent="0.3">
      <c r="A103" s="8" t="s">
        <v>183</v>
      </c>
      <c r="B103" s="39"/>
      <c r="C103" s="9" t="s">
        <v>188</v>
      </c>
      <c r="D103" s="49"/>
      <c r="E103" s="7" t="str">
        <f t="shared" si="2"/>
        <v/>
      </c>
    </row>
    <row r="104" spans="1:5" ht="28.8" x14ac:dyDescent="0.3">
      <c r="A104" s="8" t="s">
        <v>185</v>
      </c>
      <c r="B104" s="39"/>
      <c r="C104" s="9" t="s">
        <v>190</v>
      </c>
      <c r="D104" s="49"/>
      <c r="E104" s="7" t="str">
        <f t="shared" si="2"/>
        <v/>
      </c>
    </row>
    <row r="105" spans="1:5" ht="28.8" x14ac:dyDescent="0.3">
      <c r="A105" s="8" t="s">
        <v>187</v>
      </c>
      <c r="B105" s="39"/>
      <c r="C105" s="9" t="s">
        <v>192</v>
      </c>
      <c r="D105" s="49"/>
      <c r="E105" s="7" t="str">
        <f t="shared" si="2"/>
        <v/>
      </c>
    </row>
    <row r="106" spans="1:5" ht="87" customHeight="1" x14ac:dyDescent="0.3">
      <c r="A106" s="8" t="s">
        <v>189</v>
      </c>
      <c r="B106" s="39"/>
      <c r="C106" s="9" t="s">
        <v>193</v>
      </c>
      <c r="D106" s="49"/>
      <c r="E106" s="7" t="str">
        <f t="shared" si="2"/>
        <v/>
      </c>
    </row>
    <row r="107" spans="1:5" ht="168.6" customHeight="1" x14ac:dyDescent="0.3">
      <c r="A107" s="8" t="s">
        <v>191</v>
      </c>
      <c r="B107" s="39"/>
      <c r="C107" s="9" t="s">
        <v>194</v>
      </c>
      <c r="D107" s="49"/>
      <c r="E107" s="7" t="str">
        <f t="shared" si="2"/>
        <v/>
      </c>
    </row>
    <row r="109" spans="1:5" ht="18" x14ac:dyDescent="0.3">
      <c r="A109" s="55" t="s">
        <v>195</v>
      </c>
      <c r="B109" s="56"/>
      <c r="C109" s="56"/>
      <c r="D109" s="56"/>
      <c r="E109" s="56"/>
    </row>
    <row r="110" spans="1:5" ht="48" customHeight="1" x14ac:dyDescent="0.3">
      <c r="A110" s="27" t="s">
        <v>10</v>
      </c>
      <c r="B110" s="28" t="str">
        <f>$B$43</f>
        <v>Te behalen punten</v>
      </c>
      <c r="C110" s="28" t="str">
        <f>$C$12</f>
        <v>Beschrijving</v>
      </c>
      <c r="D110" s="27" t="str">
        <f>$D$12</f>
        <v>Voldoet ja/nee</v>
      </c>
      <c r="E110" s="27" t="str">
        <f>$E$12</f>
        <v>Resultaat</v>
      </c>
    </row>
    <row r="111" spans="1:5" ht="28.8" x14ac:dyDescent="0.3">
      <c r="A111" s="8" t="s">
        <v>196</v>
      </c>
      <c r="B111" s="34">
        <v>13</v>
      </c>
      <c r="C111" s="7" t="s">
        <v>197</v>
      </c>
      <c r="D111" s="46"/>
      <c r="E111" s="34">
        <f t="shared" ref="E111:E118" si="3">IF(D111="ja",B111, 0)</f>
        <v>0</v>
      </c>
    </row>
    <row r="112" spans="1:5" ht="30" customHeight="1" x14ac:dyDescent="0.3">
      <c r="A112" s="8" t="s">
        <v>198</v>
      </c>
      <c r="B112" s="34">
        <v>25</v>
      </c>
      <c r="C112" s="7" t="s">
        <v>199</v>
      </c>
      <c r="D112" s="46"/>
      <c r="E112" s="34">
        <f t="shared" si="3"/>
        <v>0</v>
      </c>
    </row>
    <row r="113" spans="1:6" ht="43.2" x14ac:dyDescent="0.3">
      <c r="A113" s="8" t="s">
        <v>200</v>
      </c>
      <c r="B113" s="34">
        <v>22</v>
      </c>
      <c r="C113" s="7" t="s">
        <v>201</v>
      </c>
      <c r="D113" s="46"/>
      <c r="E113" s="34">
        <f t="shared" si="3"/>
        <v>0</v>
      </c>
    </row>
    <row r="114" spans="1:6" ht="37.950000000000003" customHeight="1" x14ac:dyDescent="0.3">
      <c r="A114" s="8" t="s">
        <v>202</v>
      </c>
      <c r="B114" s="34">
        <v>29</v>
      </c>
      <c r="C114" s="7" t="s">
        <v>203</v>
      </c>
      <c r="D114" s="46"/>
      <c r="E114" s="34">
        <f t="shared" si="3"/>
        <v>0</v>
      </c>
    </row>
    <row r="115" spans="1:6" ht="86.4" x14ac:dyDescent="0.3">
      <c r="A115" s="8" t="s">
        <v>204</v>
      </c>
      <c r="B115" s="34">
        <v>1</v>
      </c>
      <c r="C115" s="51" t="s">
        <v>392</v>
      </c>
      <c r="D115" s="46"/>
      <c r="E115" s="34">
        <f t="shared" si="3"/>
        <v>0</v>
      </c>
      <c r="F115" s="24" t="s">
        <v>391</v>
      </c>
    </row>
    <row r="116" spans="1:6" ht="57.6" customHeight="1" x14ac:dyDescent="0.3">
      <c r="A116" s="8" t="s">
        <v>205</v>
      </c>
      <c r="B116" s="34">
        <v>5</v>
      </c>
      <c r="C116" s="7" t="s">
        <v>206</v>
      </c>
      <c r="D116" s="46"/>
      <c r="E116" s="34">
        <f t="shared" si="3"/>
        <v>0</v>
      </c>
    </row>
    <row r="117" spans="1:6" ht="28.8" x14ac:dyDescent="0.3">
      <c r="A117" s="8" t="s">
        <v>207</v>
      </c>
      <c r="B117" s="34">
        <v>21</v>
      </c>
      <c r="C117" s="7" t="s">
        <v>208</v>
      </c>
      <c r="D117" s="46"/>
      <c r="E117" s="34">
        <f t="shared" si="3"/>
        <v>0</v>
      </c>
    </row>
    <row r="118" spans="1:6" x14ac:dyDescent="0.3">
      <c r="A118" s="8" t="s">
        <v>209</v>
      </c>
      <c r="B118" s="34">
        <v>9</v>
      </c>
      <c r="C118" s="7" t="s">
        <v>210</v>
      </c>
      <c r="D118" s="46"/>
      <c r="E118" s="34">
        <f t="shared" si="3"/>
        <v>0</v>
      </c>
    </row>
    <row r="119" spans="1:6" s="25" customFormat="1" ht="18.75" customHeight="1" x14ac:dyDescent="0.3">
      <c r="A119" s="57" t="s">
        <v>384</v>
      </c>
      <c r="B119" s="57"/>
      <c r="C119" s="57"/>
      <c r="D119" s="57"/>
      <c r="E119" s="35">
        <f>SUM(E111:E118)</f>
        <v>0</v>
      </c>
      <c r="F119" s="6" t="s">
        <v>389</v>
      </c>
    </row>
    <row r="121" spans="1:6" ht="18" x14ac:dyDescent="0.3">
      <c r="A121" s="55" t="s">
        <v>211</v>
      </c>
      <c r="B121" s="56"/>
      <c r="C121" s="56"/>
      <c r="D121" s="56"/>
      <c r="E121" s="56"/>
    </row>
    <row r="122" spans="1:6" x14ac:dyDescent="0.3">
      <c r="A122" s="27" t="str">
        <f>$A$12</f>
        <v>Nummer</v>
      </c>
      <c r="B122" s="27"/>
      <c r="C122" s="28" t="str">
        <f>$C$12</f>
        <v>Beschrijving</v>
      </c>
      <c r="D122" s="27" t="str">
        <f>$D$12</f>
        <v>Voldoet ja/nee</v>
      </c>
      <c r="E122" s="27" t="str">
        <f>$E$12</f>
        <v>Resultaat</v>
      </c>
    </row>
    <row r="123" spans="1:6" ht="46.2" customHeight="1" x14ac:dyDescent="0.3">
      <c r="A123" s="8" t="s">
        <v>212</v>
      </c>
      <c r="B123" s="39"/>
      <c r="C123" s="7" t="s">
        <v>213</v>
      </c>
      <c r="D123" s="46"/>
      <c r="E123" s="7" t="str">
        <f t="shared" ref="E123" si="4">IF(D123="ja", "voldoet", IF(D123="nee","knock-out",""))</f>
        <v/>
      </c>
    </row>
    <row r="124" spans="1:6" ht="35.700000000000003" customHeight="1" x14ac:dyDescent="0.3">
      <c r="A124" s="8" t="s">
        <v>214</v>
      </c>
      <c r="B124" s="39"/>
      <c r="C124" s="7" t="s">
        <v>217</v>
      </c>
      <c r="D124" s="46"/>
      <c r="E124" s="7" t="str">
        <f t="shared" ref="E124" si="5">IF(D124="ja", "voldoet", IF(D124="nee","knock-out",""))</f>
        <v/>
      </c>
    </row>
    <row r="125" spans="1:6" ht="28.8" x14ac:dyDescent="0.3">
      <c r="A125" s="8" t="s">
        <v>215</v>
      </c>
      <c r="B125" s="39"/>
      <c r="C125" s="7" t="s">
        <v>221</v>
      </c>
      <c r="D125" s="46"/>
      <c r="E125" s="7" t="str">
        <f t="shared" ref="E125:E127" si="6">IF(D125="ja", "voldoet", IF(D125="nee","knock-out",""))</f>
        <v/>
      </c>
    </row>
    <row r="126" spans="1:6" ht="57.6" x14ac:dyDescent="0.3">
      <c r="A126" s="8" t="s">
        <v>216</v>
      </c>
      <c r="B126" s="39"/>
      <c r="C126" s="9" t="s">
        <v>223</v>
      </c>
      <c r="D126" s="46"/>
      <c r="E126" s="7" t="str">
        <f t="shared" si="6"/>
        <v/>
      </c>
    </row>
    <row r="127" spans="1:6" ht="31.95" customHeight="1" x14ac:dyDescent="0.3">
      <c r="A127" s="8" t="s">
        <v>218</v>
      </c>
      <c r="B127" s="39"/>
      <c r="C127" s="7" t="s">
        <v>225</v>
      </c>
      <c r="D127" s="46"/>
      <c r="E127" s="7" t="str">
        <f t="shared" si="6"/>
        <v/>
      </c>
    </row>
    <row r="128" spans="1:6" ht="36.6" customHeight="1" x14ac:dyDescent="0.3">
      <c r="A128" s="8" t="s">
        <v>219</v>
      </c>
      <c r="B128" s="39"/>
      <c r="C128" s="7" t="s">
        <v>228</v>
      </c>
      <c r="D128" s="46"/>
      <c r="E128" s="7" t="str">
        <f t="shared" ref="E128:E129" si="7">IF(D128="ja", "voldoet", IF(D128="nee","knock-out",""))</f>
        <v/>
      </c>
    </row>
    <row r="129" spans="1:6" ht="57.6" x14ac:dyDescent="0.3">
      <c r="A129" s="8" t="s">
        <v>220</v>
      </c>
      <c r="B129" s="39"/>
      <c r="C129" s="7" t="s">
        <v>230</v>
      </c>
      <c r="D129" s="46"/>
      <c r="E129" s="7" t="str">
        <f t="shared" si="7"/>
        <v/>
      </c>
    </row>
    <row r="130" spans="1:6" ht="28.8" x14ac:dyDescent="0.3">
      <c r="A130" s="8" t="s">
        <v>222</v>
      </c>
      <c r="B130" s="39"/>
      <c r="C130" s="7" t="s">
        <v>233</v>
      </c>
      <c r="D130" s="46"/>
      <c r="E130" s="7" t="str">
        <f t="shared" ref="E130:E139" si="8">IF(D130="ja", "voldoet", IF(D130="nee","knock-out",""))</f>
        <v/>
      </c>
    </row>
    <row r="131" spans="1:6" x14ac:dyDescent="0.3">
      <c r="A131" s="8" t="s">
        <v>224</v>
      </c>
      <c r="B131" s="39"/>
      <c r="C131" s="7" t="s">
        <v>235</v>
      </c>
      <c r="D131" s="46"/>
      <c r="E131" s="7" t="str">
        <f t="shared" si="8"/>
        <v/>
      </c>
    </row>
    <row r="132" spans="1:6" ht="28.8" x14ac:dyDescent="0.3">
      <c r="A132" s="8" t="s">
        <v>226</v>
      </c>
      <c r="B132" s="39"/>
      <c r="C132" s="7" t="s">
        <v>237</v>
      </c>
      <c r="D132" s="46"/>
      <c r="E132" s="7" t="str">
        <f t="shared" si="8"/>
        <v/>
      </c>
    </row>
    <row r="133" spans="1:6" ht="37.200000000000003" customHeight="1" x14ac:dyDescent="0.3">
      <c r="A133" s="8" t="s">
        <v>227</v>
      </c>
      <c r="B133" s="40"/>
      <c r="C133" s="11" t="s">
        <v>239</v>
      </c>
      <c r="D133" s="46"/>
      <c r="E133" s="7" t="str">
        <f t="shared" si="8"/>
        <v/>
      </c>
    </row>
    <row r="134" spans="1:6" ht="28.8" x14ac:dyDescent="0.3">
      <c r="A134" s="8" t="s">
        <v>229</v>
      </c>
      <c r="B134" s="39"/>
      <c r="C134" s="9" t="s">
        <v>241</v>
      </c>
      <c r="D134" s="46"/>
      <c r="E134" s="7" t="str">
        <f t="shared" si="8"/>
        <v/>
      </c>
    </row>
    <row r="135" spans="1:6" ht="32.700000000000003" customHeight="1" x14ac:dyDescent="0.3">
      <c r="A135" s="8" t="s">
        <v>231</v>
      </c>
      <c r="B135" s="41"/>
      <c r="C135" s="12" t="s">
        <v>243</v>
      </c>
      <c r="D135" s="46"/>
      <c r="E135" s="7" t="str">
        <f t="shared" si="8"/>
        <v/>
      </c>
    </row>
    <row r="136" spans="1:6" ht="43.2" x14ac:dyDescent="0.3">
      <c r="A136" s="8" t="s">
        <v>232</v>
      </c>
      <c r="B136" s="39"/>
      <c r="C136" s="7" t="s">
        <v>245</v>
      </c>
      <c r="D136" s="46"/>
      <c r="E136" s="7" t="str">
        <f t="shared" si="8"/>
        <v/>
      </c>
    </row>
    <row r="137" spans="1:6" x14ac:dyDescent="0.3">
      <c r="A137" s="8" t="s">
        <v>234</v>
      </c>
      <c r="B137" s="39"/>
      <c r="C137" s="7" t="s">
        <v>247</v>
      </c>
      <c r="D137" s="46"/>
      <c r="E137" s="7" t="str">
        <f t="shared" si="8"/>
        <v/>
      </c>
    </row>
    <row r="138" spans="1:6" ht="28.8" x14ac:dyDescent="0.3">
      <c r="A138" s="8" t="s">
        <v>236</v>
      </c>
      <c r="B138" s="39"/>
      <c r="C138" s="7" t="s">
        <v>249</v>
      </c>
      <c r="D138" s="46"/>
      <c r="E138" s="7" t="str">
        <f t="shared" si="8"/>
        <v/>
      </c>
    </row>
    <row r="139" spans="1:6" ht="28.8" x14ac:dyDescent="0.3">
      <c r="A139" s="8" t="s">
        <v>238</v>
      </c>
      <c r="B139" s="39"/>
      <c r="C139" s="51" t="s">
        <v>395</v>
      </c>
      <c r="D139" s="46"/>
      <c r="E139" s="7" t="str">
        <f t="shared" si="8"/>
        <v/>
      </c>
      <c r="F139" s="54" t="s">
        <v>396</v>
      </c>
    </row>
    <row r="140" spans="1:6" x14ac:dyDescent="0.3">
      <c r="A140" s="8" t="s">
        <v>240</v>
      </c>
      <c r="B140" s="39"/>
      <c r="C140" s="7" t="s">
        <v>253</v>
      </c>
      <c r="D140" s="46"/>
      <c r="E140" s="7" t="str">
        <f t="shared" ref="E140" si="9">IF(D140="ja", "voldoet", IF(D140="nee","knock-out",""))</f>
        <v/>
      </c>
    </row>
    <row r="141" spans="1:6" x14ac:dyDescent="0.3">
      <c r="A141" s="8" t="s">
        <v>242</v>
      </c>
      <c r="B141" s="39"/>
      <c r="C141" s="7" t="s">
        <v>256</v>
      </c>
      <c r="D141" s="46"/>
      <c r="E141" s="7" t="str">
        <f t="shared" ref="E141:E143" si="10">IF(D141="ja", "voldoet", IF(D141="nee","knock-out",""))</f>
        <v/>
      </c>
    </row>
    <row r="142" spans="1:6" ht="28.8" x14ac:dyDescent="0.3">
      <c r="A142" s="8" t="s">
        <v>244</v>
      </c>
      <c r="B142" s="39"/>
      <c r="C142" s="9" t="s">
        <v>258</v>
      </c>
      <c r="D142" s="46"/>
      <c r="E142" s="7" t="str">
        <f t="shared" si="10"/>
        <v/>
      </c>
    </row>
    <row r="143" spans="1:6" ht="28.8" x14ac:dyDescent="0.3">
      <c r="A143" s="8" t="s">
        <v>246</v>
      </c>
      <c r="B143" s="39"/>
      <c r="C143" s="9" t="s">
        <v>260</v>
      </c>
      <c r="D143" s="46"/>
      <c r="E143" s="7" t="str">
        <f t="shared" si="10"/>
        <v/>
      </c>
    </row>
    <row r="144" spans="1:6" ht="28.8" x14ac:dyDescent="0.3">
      <c r="A144" s="8" t="s">
        <v>248</v>
      </c>
      <c r="B144" s="39"/>
      <c r="C144" s="7" t="s">
        <v>263</v>
      </c>
      <c r="D144" s="46"/>
      <c r="E144" s="7" t="str">
        <f t="shared" ref="E144:E146" si="11">IF(D144="ja", "voldoet", IF(D144="nee","knock-out",""))</f>
        <v/>
      </c>
    </row>
    <row r="145" spans="1:6" ht="30.6" customHeight="1" x14ac:dyDescent="0.3">
      <c r="A145" s="8" t="s">
        <v>250</v>
      </c>
      <c r="B145" s="39"/>
      <c r="C145" s="7" t="s">
        <v>265</v>
      </c>
      <c r="D145" s="46"/>
      <c r="E145" s="7" t="str">
        <f t="shared" si="11"/>
        <v/>
      </c>
    </row>
    <row r="146" spans="1:6" ht="43.95" customHeight="1" x14ac:dyDescent="0.3">
      <c r="A146" s="8" t="s">
        <v>251</v>
      </c>
      <c r="B146" s="39"/>
      <c r="C146" s="7" t="s">
        <v>267</v>
      </c>
      <c r="D146" s="46"/>
      <c r="E146" s="7" t="str">
        <f t="shared" si="11"/>
        <v/>
      </c>
    </row>
    <row r="147" spans="1:6" x14ac:dyDescent="0.3">
      <c r="A147" s="8" t="s">
        <v>252</v>
      </c>
      <c r="B147" s="39"/>
      <c r="C147" s="50" t="s">
        <v>379</v>
      </c>
      <c r="D147" s="46"/>
      <c r="E147" s="7" t="str">
        <f t="shared" ref="E147:E156" si="12">IF(D147="ja", "voldoet", IF(D147="nee","knock-out",""))</f>
        <v/>
      </c>
    </row>
    <row r="148" spans="1:6" ht="30.6" customHeight="1" x14ac:dyDescent="0.3">
      <c r="A148" s="8" t="s">
        <v>254</v>
      </c>
      <c r="B148" s="39"/>
      <c r="C148" s="51" t="s">
        <v>380</v>
      </c>
      <c r="D148" s="46"/>
      <c r="E148" s="7" t="str">
        <f t="shared" si="12"/>
        <v/>
      </c>
    </row>
    <row r="149" spans="1:6" x14ac:dyDescent="0.3">
      <c r="A149" s="8" t="s">
        <v>255</v>
      </c>
      <c r="B149" s="39"/>
      <c r="C149" s="50" t="s">
        <v>381</v>
      </c>
      <c r="D149" s="46"/>
      <c r="E149" s="7" t="str">
        <f t="shared" si="12"/>
        <v/>
      </c>
    </row>
    <row r="150" spans="1:6" ht="61.95" customHeight="1" x14ac:dyDescent="0.3">
      <c r="A150" s="8" t="s">
        <v>257</v>
      </c>
      <c r="B150" s="39"/>
      <c r="C150" s="50" t="s">
        <v>382</v>
      </c>
      <c r="D150" s="46"/>
      <c r="E150" s="7" t="str">
        <f t="shared" si="12"/>
        <v/>
      </c>
    </row>
    <row r="151" spans="1:6" ht="28.8" x14ac:dyDescent="0.3">
      <c r="A151" s="8" t="s">
        <v>259</v>
      </c>
      <c r="B151" s="39"/>
      <c r="C151" s="7" t="s">
        <v>274</v>
      </c>
      <c r="D151" s="46"/>
      <c r="E151" s="7" t="str">
        <f t="shared" si="12"/>
        <v/>
      </c>
    </row>
    <row r="152" spans="1:6" x14ac:dyDescent="0.3">
      <c r="A152" s="8" t="s">
        <v>261</v>
      </c>
      <c r="B152" s="39"/>
      <c r="C152" s="7" t="s">
        <v>276</v>
      </c>
      <c r="D152" s="46"/>
      <c r="E152" s="7" t="str">
        <f t="shared" si="12"/>
        <v/>
      </c>
    </row>
    <row r="153" spans="1:6" x14ac:dyDescent="0.3">
      <c r="A153" s="8" t="s">
        <v>262</v>
      </c>
      <c r="B153" s="39"/>
      <c r="C153" s="9" t="s">
        <v>278</v>
      </c>
      <c r="D153" s="46"/>
      <c r="E153" s="7" t="str">
        <f t="shared" si="12"/>
        <v/>
      </c>
    </row>
    <row r="154" spans="1:6" ht="28.8" x14ac:dyDescent="0.3">
      <c r="A154" s="8" t="s">
        <v>264</v>
      </c>
      <c r="B154" s="39"/>
      <c r="C154" s="7" t="s">
        <v>280</v>
      </c>
      <c r="D154" s="46"/>
      <c r="E154" s="7" t="str">
        <f t="shared" si="12"/>
        <v/>
      </c>
    </row>
    <row r="155" spans="1:6" ht="43.2" x14ac:dyDescent="0.3">
      <c r="A155" s="8" t="s">
        <v>266</v>
      </c>
      <c r="B155" s="39"/>
      <c r="C155" s="50" t="s">
        <v>387</v>
      </c>
      <c r="D155" s="46"/>
      <c r="E155" s="7" t="str">
        <f t="shared" si="12"/>
        <v/>
      </c>
      <c r="F155" s="54" t="s">
        <v>388</v>
      </c>
    </row>
    <row r="156" spans="1:6" ht="34.950000000000003" customHeight="1" x14ac:dyDescent="0.3">
      <c r="A156" s="8" t="s">
        <v>268</v>
      </c>
      <c r="B156" s="39"/>
      <c r="C156" s="7" t="s">
        <v>283</v>
      </c>
      <c r="D156" s="46"/>
      <c r="E156" s="7" t="str">
        <f t="shared" si="12"/>
        <v/>
      </c>
    </row>
    <row r="157" spans="1:6" ht="22.95" customHeight="1" x14ac:dyDescent="0.3">
      <c r="A157" s="8" t="s">
        <v>269</v>
      </c>
      <c r="B157" s="39"/>
      <c r="C157" s="7" t="s">
        <v>286</v>
      </c>
      <c r="D157" s="46"/>
      <c r="E157" s="7" t="str">
        <f t="shared" ref="E157:E159" si="13">IF(D157="ja", "voldoet", IF(D157="nee","knock-out",""))</f>
        <v/>
      </c>
    </row>
    <row r="158" spans="1:6" ht="43.2" x14ac:dyDescent="0.3">
      <c r="A158" s="8" t="s">
        <v>270</v>
      </c>
      <c r="B158" s="39"/>
      <c r="C158" s="9" t="s">
        <v>288</v>
      </c>
      <c r="D158" s="46"/>
      <c r="E158" s="7" t="str">
        <f t="shared" si="13"/>
        <v/>
      </c>
    </row>
    <row r="159" spans="1:6" ht="43.2" x14ac:dyDescent="0.3">
      <c r="A159" s="8" t="s">
        <v>271</v>
      </c>
      <c r="B159" s="39"/>
      <c r="C159" s="9" t="s">
        <v>290</v>
      </c>
      <c r="D159" s="46"/>
      <c r="E159" s="7" t="str">
        <f t="shared" si="13"/>
        <v/>
      </c>
    </row>
    <row r="160" spans="1:6" ht="43.2" x14ac:dyDescent="0.3">
      <c r="A160" s="8" t="s">
        <v>272</v>
      </c>
      <c r="B160" s="39"/>
      <c r="C160" s="51" t="s">
        <v>385</v>
      </c>
      <c r="D160" s="46"/>
      <c r="E160" s="7" t="str">
        <f t="shared" ref="E160:E161" si="14">IF(D160="ja", "voldoet", IF(D160="nee","knock-out",""))</f>
        <v/>
      </c>
      <c r="F160" s="54" t="s">
        <v>386</v>
      </c>
    </row>
    <row r="161" spans="1:5" x14ac:dyDescent="0.3">
      <c r="A161" s="8" t="s">
        <v>273</v>
      </c>
      <c r="B161" s="39"/>
      <c r="C161" s="7" t="s">
        <v>294</v>
      </c>
      <c r="D161" s="46"/>
      <c r="E161" s="7" t="str">
        <f t="shared" si="14"/>
        <v/>
      </c>
    </row>
    <row r="162" spans="1:5" ht="57.6" x14ac:dyDescent="0.3">
      <c r="A162" s="8" t="s">
        <v>275</v>
      </c>
      <c r="B162" s="39"/>
      <c r="C162" s="7" t="s">
        <v>297</v>
      </c>
      <c r="D162" s="46"/>
      <c r="E162" s="7" t="str">
        <f t="shared" ref="E162:E178" si="15">IF(D162="ja", "voldoet", IF(D162="nee","knock-out",""))</f>
        <v/>
      </c>
    </row>
    <row r="163" spans="1:5" ht="16.95" customHeight="1" x14ac:dyDescent="0.3">
      <c r="A163" s="8" t="s">
        <v>277</v>
      </c>
      <c r="B163" s="39"/>
      <c r="C163" s="7" t="s">
        <v>299</v>
      </c>
      <c r="D163" s="46"/>
      <c r="E163" s="7" t="str">
        <f t="shared" si="15"/>
        <v/>
      </c>
    </row>
    <row r="164" spans="1:5" ht="36.6" customHeight="1" x14ac:dyDescent="0.3">
      <c r="A164" s="8" t="s">
        <v>279</v>
      </c>
      <c r="B164" s="39"/>
      <c r="C164" s="7" t="s">
        <v>301</v>
      </c>
      <c r="D164" s="46"/>
      <c r="E164" s="7" t="str">
        <f t="shared" si="15"/>
        <v/>
      </c>
    </row>
    <row r="165" spans="1:5" ht="28.8" x14ac:dyDescent="0.3">
      <c r="A165" s="8" t="s">
        <v>281</v>
      </c>
      <c r="B165" s="39"/>
      <c r="C165" s="7" t="s">
        <v>303</v>
      </c>
      <c r="D165" s="46"/>
      <c r="E165" s="7" t="str">
        <f t="shared" si="15"/>
        <v/>
      </c>
    </row>
    <row r="166" spans="1:5" ht="16.2" customHeight="1" x14ac:dyDescent="0.3">
      <c r="A166" s="8" t="s">
        <v>282</v>
      </c>
      <c r="B166" s="39"/>
      <c r="C166" s="7" t="s">
        <v>305</v>
      </c>
      <c r="D166" s="46"/>
      <c r="E166" s="7" t="str">
        <f t="shared" si="15"/>
        <v/>
      </c>
    </row>
    <row r="167" spans="1:5" ht="37.950000000000003" customHeight="1" x14ac:dyDescent="0.3">
      <c r="A167" s="8" t="s">
        <v>284</v>
      </c>
      <c r="B167" s="39"/>
      <c r="C167" s="7" t="s">
        <v>306</v>
      </c>
      <c r="D167" s="46"/>
      <c r="E167" s="7" t="str">
        <f t="shared" si="15"/>
        <v/>
      </c>
    </row>
    <row r="168" spans="1:5" ht="28.8" x14ac:dyDescent="0.3">
      <c r="A168" s="8" t="s">
        <v>285</v>
      </c>
      <c r="B168" s="39"/>
      <c r="C168" s="7" t="s">
        <v>307</v>
      </c>
      <c r="D168" s="46"/>
      <c r="E168" s="7" t="str">
        <f t="shared" si="15"/>
        <v/>
      </c>
    </row>
    <row r="169" spans="1:5" ht="35.700000000000003" customHeight="1" x14ac:dyDescent="0.3">
      <c r="A169" s="8" t="s">
        <v>287</v>
      </c>
      <c r="B169" s="39"/>
      <c r="C169" s="7" t="s">
        <v>308</v>
      </c>
      <c r="D169" s="46"/>
      <c r="E169" s="7" t="str">
        <f t="shared" si="15"/>
        <v/>
      </c>
    </row>
    <row r="170" spans="1:5" ht="57.6" x14ac:dyDescent="0.3">
      <c r="A170" s="8" t="s">
        <v>289</v>
      </c>
      <c r="B170" s="39"/>
      <c r="C170" s="9" t="s">
        <v>309</v>
      </c>
      <c r="D170" s="46"/>
      <c r="E170" s="7" t="str">
        <f t="shared" si="15"/>
        <v/>
      </c>
    </row>
    <row r="171" spans="1:5" ht="22.95" customHeight="1" x14ac:dyDescent="0.3">
      <c r="A171" s="8" t="s">
        <v>291</v>
      </c>
      <c r="B171" s="39"/>
      <c r="C171" s="7" t="s">
        <v>310</v>
      </c>
      <c r="D171" s="46"/>
      <c r="E171" s="7" t="str">
        <f t="shared" si="15"/>
        <v/>
      </c>
    </row>
    <row r="172" spans="1:5" ht="33.6" customHeight="1" x14ac:dyDescent="0.3">
      <c r="A172" s="8" t="s">
        <v>292</v>
      </c>
      <c r="B172" s="39"/>
      <c r="C172" s="9" t="s">
        <v>311</v>
      </c>
      <c r="D172" s="46"/>
      <c r="E172" s="7" t="str">
        <f t="shared" si="15"/>
        <v/>
      </c>
    </row>
    <row r="173" spans="1:5" ht="43.2" x14ac:dyDescent="0.3">
      <c r="A173" s="8" t="s">
        <v>293</v>
      </c>
      <c r="B173" s="39"/>
      <c r="C173" s="9" t="s">
        <v>312</v>
      </c>
      <c r="D173" s="46"/>
      <c r="E173" s="7" t="str">
        <f t="shared" si="15"/>
        <v/>
      </c>
    </row>
    <row r="174" spans="1:5" ht="86.4" x14ac:dyDescent="0.3">
      <c r="A174" s="8" t="s">
        <v>295</v>
      </c>
      <c r="B174" s="42"/>
      <c r="C174" s="1" t="s">
        <v>313</v>
      </c>
      <c r="D174" s="46"/>
      <c r="E174" s="7" t="str">
        <f t="shared" si="15"/>
        <v/>
      </c>
    </row>
    <row r="175" spans="1:5" ht="17.25" customHeight="1" x14ac:dyDescent="0.3">
      <c r="A175" s="8" t="s">
        <v>296</v>
      </c>
      <c r="B175" s="39"/>
      <c r="C175" s="9" t="s">
        <v>314</v>
      </c>
      <c r="D175" s="46"/>
      <c r="E175" s="7" t="str">
        <f t="shared" si="15"/>
        <v/>
      </c>
    </row>
    <row r="176" spans="1:5" ht="45" customHeight="1" x14ac:dyDescent="0.3">
      <c r="A176" s="8" t="s">
        <v>298</v>
      </c>
      <c r="B176" s="42"/>
      <c r="C176" s="1" t="s">
        <v>315</v>
      </c>
      <c r="D176" s="46"/>
      <c r="E176" s="7" t="str">
        <f t="shared" si="15"/>
        <v/>
      </c>
    </row>
    <row r="177" spans="1:5" ht="64.95" customHeight="1" x14ac:dyDescent="0.3">
      <c r="A177" s="8" t="s">
        <v>300</v>
      </c>
      <c r="B177" s="42"/>
      <c r="C177" s="2" t="s">
        <v>316</v>
      </c>
      <c r="D177" s="46"/>
      <c r="E177" s="7" t="str">
        <f t="shared" si="15"/>
        <v/>
      </c>
    </row>
    <row r="178" spans="1:5" ht="57.6" x14ac:dyDescent="0.3">
      <c r="A178" s="8" t="s">
        <v>302</v>
      </c>
      <c r="B178" s="42"/>
      <c r="C178" s="1" t="s">
        <v>317</v>
      </c>
      <c r="D178" s="46"/>
      <c r="E178" s="7" t="str">
        <f t="shared" si="15"/>
        <v/>
      </c>
    </row>
    <row r="179" spans="1:5" ht="72" x14ac:dyDescent="0.3">
      <c r="A179" s="52" t="s">
        <v>304</v>
      </c>
      <c r="B179" s="42"/>
      <c r="C179" s="51" t="s">
        <v>383</v>
      </c>
      <c r="D179" s="46"/>
      <c r="E179" s="7" t="str">
        <f t="shared" ref="E179" si="16">IF(D179="ja", "voldoet", IF(D179="nee","knock-out",""))</f>
        <v/>
      </c>
    </row>
    <row r="182" spans="1:5" ht="18" x14ac:dyDescent="0.3">
      <c r="A182" s="55" t="s">
        <v>318</v>
      </c>
      <c r="B182" s="56"/>
      <c r="C182" s="56"/>
      <c r="D182" s="56"/>
      <c r="E182" s="56"/>
    </row>
    <row r="183" spans="1:5" ht="48" customHeight="1" x14ac:dyDescent="0.3">
      <c r="A183" s="27" t="s">
        <v>10</v>
      </c>
      <c r="B183" s="28" t="str">
        <f>$B$43</f>
        <v>Te behalen punten</v>
      </c>
      <c r="C183" s="28" t="str">
        <f>$C$12</f>
        <v>Beschrijving</v>
      </c>
      <c r="D183" s="27" t="str">
        <f>$D$12</f>
        <v>Voldoet ja/nee</v>
      </c>
      <c r="E183" s="27" t="str">
        <f>$E$12</f>
        <v>Resultaat</v>
      </c>
    </row>
    <row r="184" spans="1:5" ht="28.8" x14ac:dyDescent="0.3">
      <c r="A184" s="8" t="s">
        <v>319</v>
      </c>
      <c r="B184" s="43">
        <v>10</v>
      </c>
      <c r="C184" s="7" t="s">
        <v>320</v>
      </c>
      <c r="D184" s="46"/>
      <c r="E184" s="34">
        <f t="shared" ref="E184:E186" si="17">IF(D184="ja",B184, 0)</f>
        <v>0</v>
      </c>
    </row>
    <row r="185" spans="1:5" ht="28.8" x14ac:dyDescent="0.3">
      <c r="A185" s="8" t="s">
        <v>321</v>
      </c>
      <c r="B185" s="43">
        <v>15</v>
      </c>
      <c r="C185" s="7" t="s">
        <v>322</v>
      </c>
      <c r="D185" s="46"/>
      <c r="E185" s="34">
        <f t="shared" si="17"/>
        <v>0</v>
      </c>
    </row>
    <row r="186" spans="1:5" ht="33" customHeight="1" x14ac:dyDescent="0.3">
      <c r="A186" s="8" t="s">
        <v>323</v>
      </c>
      <c r="B186" s="43">
        <v>25</v>
      </c>
      <c r="C186" s="7" t="s">
        <v>324</v>
      </c>
      <c r="D186" s="46"/>
      <c r="E186" s="34">
        <f t="shared" si="17"/>
        <v>0</v>
      </c>
    </row>
    <row r="187" spans="1:5" s="25" customFormat="1" ht="18.75" customHeight="1" x14ac:dyDescent="0.3">
      <c r="A187" s="57" t="s">
        <v>378</v>
      </c>
      <c r="B187" s="57"/>
      <c r="C187" s="57"/>
      <c r="D187" s="57"/>
      <c r="E187" s="44">
        <f>SUM(E184:E186)</f>
        <v>0</v>
      </c>
    </row>
    <row r="189" spans="1:5" ht="18" x14ac:dyDescent="0.3">
      <c r="A189" s="55" t="s">
        <v>325</v>
      </c>
      <c r="B189" s="56"/>
      <c r="C189" s="56"/>
      <c r="D189" s="56"/>
      <c r="E189" s="56"/>
    </row>
    <row r="190" spans="1:5" x14ac:dyDescent="0.3">
      <c r="A190" s="27" t="str">
        <f>$A$12</f>
        <v>Nummer</v>
      </c>
      <c r="B190" s="27"/>
      <c r="C190" s="28" t="str">
        <f>$C$12</f>
        <v>Beschrijving</v>
      </c>
      <c r="D190" s="27" t="str">
        <f>$D$12</f>
        <v>Voldoet ja/nee</v>
      </c>
      <c r="E190" s="27" t="str">
        <f>$E$12</f>
        <v>Resultaat</v>
      </c>
    </row>
    <row r="191" spans="1:5" ht="29.7" customHeight="1" x14ac:dyDescent="0.3">
      <c r="A191" s="8" t="s">
        <v>326</v>
      </c>
      <c r="B191" s="43"/>
      <c r="C191" s="51" t="s">
        <v>327</v>
      </c>
      <c r="D191" s="46"/>
      <c r="E191" s="7" t="str">
        <f t="shared" ref="E191:E197" si="18">IF(D191="ja", "voldoet", IF(D191="nee","knock-out",""))</f>
        <v/>
      </c>
    </row>
    <row r="192" spans="1:5" x14ac:dyDescent="0.3">
      <c r="A192" s="8" t="s">
        <v>328</v>
      </c>
      <c r="B192" s="43"/>
      <c r="C192" s="7" t="s">
        <v>329</v>
      </c>
      <c r="D192" s="46"/>
      <c r="E192" s="7" t="str">
        <f t="shared" si="18"/>
        <v/>
      </c>
    </row>
    <row r="193" spans="1:6" ht="32.700000000000003" customHeight="1" x14ac:dyDescent="0.3">
      <c r="A193" s="8" t="s">
        <v>330</v>
      </c>
      <c r="B193" s="43"/>
      <c r="C193" s="7" t="s">
        <v>331</v>
      </c>
      <c r="D193" s="46"/>
      <c r="E193" s="7" t="str">
        <f t="shared" si="18"/>
        <v/>
      </c>
    </row>
    <row r="194" spans="1:6" x14ac:dyDescent="0.3">
      <c r="A194" s="8" t="s">
        <v>332</v>
      </c>
      <c r="B194" s="43"/>
      <c r="C194" s="7" t="s">
        <v>333</v>
      </c>
      <c r="D194" s="46"/>
      <c r="E194" s="7" t="str">
        <f t="shared" si="18"/>
        <v/>
      </c>
    </row>
    <row r="195" spans="1:6" ht="28.8" x14ac:dyDescent="0.3">
      <c r="A195" s="8" t="s">
        <v>334</v>
      </c>
      <c r="B195" s="43"/>
      <c r="C195" s="7" t="s">
        <v>335</v>
      </c>
      <c r="D195" s="46"/>
      <c r="E195" s="7" t="str">
        <f t="shared" si="18"/>
        <v/>
      </c>
    </row>
    <row r="196" spans="1:6" ht="50.7" customHeight="1" x14ac:dyDescent="0.3">
      <c r="A196" s="8" t="s">
        <v>336</v>
      </c>
      <c r="B196" s="43"/>
      <c r="C196" s="7" t="s">
        <v>337</v>
      </c>
      <c r="D196" s="46"/>
      <c r="E196" s="7" t="str">
        <f t="shared" si="18"/>
        <v/>
      </c>
    </row>
    <row r="197" spans="1:6" ht="170.25" customHeight="1" x14ac:dyDescent="0.3">
      <c r="A197" s="8" t="s">
        <v>338</v>
      </c>
      <c r="B197" s="43"/>
      <c r="C197" s="7" t="s">
        <v>339</v>
      </c>
      <c r="D197" s="46"/>
      <c r="E197" s="7" t="str">
        <f t="shared" si="18"/>
        <v/>
      </c>
    </row>
    <row r="200" spans="1:6" ht="18" x14ac:dyDescent="0.3">
      <c r="A200" s="55" t="s">
        <v>340</v>
      </c>
      <c r="B200" s="56"/>
      <c r="C200" s="56"/>
      <c r="D200" s="56"/>
      <c r="E200" s="56"/>
    </row>
    <row r="201" spans="1:6" x14ac:dyDescent="0.3">
      <c r="A201" s="27" t="str">
        <f>$A$12</f>
        <v>Nummer</v>
      </c>
      <c r="B201" s="27"/>
      <c r="C201" s="28" t="str">
        <f>$C$12</f>
        <v>Beschrijving</v>
      </c>
      <c r="D201" s="27" t="str">
        <f>$D$12</f>
        <v>Voldoet ja/nee</v>
      </c>
      <c r="E201" s="27" t="str">
        <f>$E$12</f>
        <v>Resultaat</v>
      </c>
    </row>
    <row r="202" spans="1:6" ht="77.7" customHeight="1" x14ac:dyDescent="0.3">
      <c r="A202" s="8" t="s">
        <v>341</v>
      </c>
      <c r="B202" s="43"/>
      <c r="C202" s="7" t="s">
        <v>342</v>
      </c>
      <c r="D202" s="46"/>
      <c r="E202" s="7" t="str">
        <f t="shared" ref="E202:E207" si="19">IF(D202="ja", "voldoet", IF(D202="nee","knock-out",""))</f>
        <v/>
      </c>
    </row>
    <row r="203" spans="1:6" ht="65.25" customHeight="1" x14ac:dyDescent="0.3">
      <c r="A203" s="8" t="s">
        <v>343</v>
      </c>
      <c r="B203" s="43"/>
      <c r="C203" s="7" t="s">
        <v>344</v>
      </c>
      <c r="D203" s="46"/>
      <c r="E203" s="7" t="str">
        <f t="shared" si="19"/>
        <v/>
      </c>
    </row>
    <row r="204" spans="1:6" ht="93.75" customHeight="1" x14ac:dyDescent="0.3">
      <c r="A204" s="8" t="s">
        <v>345</v>
      </c>
      <c r="B204" s="43"/>
      <c r="C204" s="7" t="s">
        <v>346</v>
      </c>
      <c r="D204" s="46"/>
      <c r="E204" s="7" t="str">
        <f t="shared" si="19"/>
        <v/>
      </c>
    </row>
    <row r="205" spans="1:6" ht="210.6" customHeight="1" x14ac:dyDescent="0.3">
      <c r="A205" s="8" t="s">
        <v>347</v>
      </c>
      <c r="B205" s="43"/>
      <c r="C205" s="7" t="s">
        <v>348</v>
      </c>
      <c r="D205" s="46"/>
      <c r="E205" s="7" t="str">
        <f t="shared" si="19"/>
        <v/>
      </c>
    </row>
    <row r="206" spans="1:6" ht="94.5" customHeight="1" x14ac:dyDescent="0.3">
      <c r="A206" s="8" t="s">
        <v>349</v>
      </c>
      <c r="B206" s="43"/>
      <c r="C206" s="51" t="s">
        <v>390</v>
      </c>
      <c r="D206" s="46"/>
      <c r="E206" s="7" t="str">
        <f t="shared" si="19"/>
        <v/>
      </c>
      <c r="F206" s="54" t="s">
        <v>397</v>
      </c>
    </row>
    <row r="207" spans="1:6" ht="105.75" customHeight="1" x14ac:dyDescent="0.3">
      <c r="A207" s="8" t="s">
        <v>350</v>
      </c>
      <c r="B207" s="43"/>
      <c r="C207" s="7" t="s">
        <v>351</v>
      </c>
      <c r="D207" s="46"/>
      <c r="E207" s="7" t="str">
        <f t="shared" si="19"/>
        <v/>
      </c>
    </row>
    <row r="210" spans="1:5" ht="18" x14ac:dyDescent="0.3">
      <c r="A210" s="55" t="s">
        <v>352</v>
      </c>
      <c r="B210" s="56"/>
      <c r="C210" s="56"/>
      <c r="D210" s="56"/>
      <c r="E210" s="56"/>
    </row>
    <row r="211" spans="1:5" x14ac:dyDescent="0.3">
      <c r="A211" s="27" t="str">
        <f>$A$12</f>
        <v>Nummer</v>
      </c>
      <c r="B211" s="27"/>
      <c r="C211" s="28" t="str">
        <f>$C$12</f>
        <v>Beschrijving</v>
      </c>
      <c r="D211" s="27" t="str">
        <f>$D$12</f>
        <v>Voldoet ja/nee</v>
      </c>
      <c r="E211" s="27" t="str">
        <f>$E$12</f>
        <v>Resultaat</v>
      </c>
    </row>
    <row r="212" spans="1:5" ht="201" customHeight="1" x14ac:dyDescent="0.3">
      <c r="A212" s="8" t="s">
        <v>353</v>
      </c>
      <c r="B212" s="43"/>
      <c r="C212" s="45" t="s">
        <v>354</v>
      </c>
      <c r="D212" s="46"/>
      <c r="E212" s="7" t="str">
        <f t="shared" ref="E212:E223" si="20">IF(D212="ja", "voldoet", IF(D212="nee","knock-out",""))</f>
        <v/>
      </c>
    </row>
    <row r="213" spans="1:5" ht="60" customHeight="1" x14ac:dyDescent="0.3">
      <c r="A213" s="8" t="s">
        <v>355</v>
      </c>
      <c r="B213" s="43"/>
      <c r="C213" s="7" t="s">
        <v>356</v>
      </c>
      <c r="D213" s="46"/>
      <c r="E213" s="7" t="str">
        <f t="shared" si="20"/>
        <v/>
      </c>
    </row>
    <row r="214" spans="1:5" ht="43.2" x14ac:dyDescent="0.3">
      <c r="A214" s="8" t="s">
        <v>357</v>
      </c>
      <c r="B214" s="43"/>
      <c r="C214" s="7" t="s">
        <v>358</v>
      </c>
      <c r="D214" s="46"/>
      <c r="E214" s="7" t="str">
        <f t="shared" si="20"/>
        <v/>
      </c>
    </row>
    <row r="215" spans="1:5" ht="43.2" x14ac:dyDescent="0.3">
      <c r="A215" s="8" t="s">
        <v>359</v>
      </c>
      <c r="B215" s="43"/>
      <c r="C215" s="7" t="s">
        <v>360</v>
      </c>
      <c r="D215" s="46"/>
      <c r="E215" s="7" t="str">
        <f t="shared" si="20"/>
        <v/>
      </c>
    </row>
    <row r="216" spans="1:5" ht="28.8" x14ac:dyDescent="0.3">
      <c r="A216" s="8" t="s">
        <v>361</v>
      </c>
      <c r="B216" s="43"/>
      <c r="C216" s="7" t="s">
        <v>362</v>
      </c>
      <c r="D216" s="46"/>
      <c r="E216" s="7" t="str">
        <f t="shared" si="20"/>
        <v/>
      </c>
    </row>
    <row r="217" spans="1:5" ht="28.8" x14ac:dyDescent="0.3">
      <c r="A217" s="8" t="s">
        <v>363</v>
      </c>
      <c r="B217" s="43"/>
      <c r="C217" s="7" t="s">
        <v>364</v>
      </c>
      <c r="D217" s="46"/>
      <c r="E217" s="7" t="str">
        <f t="shared" si="20"/>
        <v/>
      </c>
    </row>
    <row r="218" spans="1:5" ht="63.75" customHeight="1" x14ac:dyDescent="0.3">
      <c r="A218" s="8" t="s">
        <v>365</v>
      </c>
      <c r="B218" s="43"/>
      <c r="C218" s="7" t="s">
        <v>366</v>
      </c>
      <c r="D218" s="46"/>
      <c r="E218" s="7" t="str">
        <f t="shared" si="20"/>
        <v/>
      </c>
    </row>
    <row r="219" spans="1:5" ht="86.4" x14ac:dyDescent="0.3">
      <c r="A219" s="8" t="s">
        <v>367</v>
      </c>
      <c r="B219" s="43"/>
      <c r="C219" s="7" t="s">
        <v>368</v>
      </c>
      <c r="D219" s="46"/>
      <c r="E219" s="7" t="str">
        <f t="shared" si="20"/>
        <v/>
      </c>
    </row>
    <row r="220" spans="1:5" ht="172.8" x14ac:dyDescent="0.3">
      <c r="A220" s="8" t="s">
        <v>369</v>
      </c>
      <c r="B220" s="43"/>
      <c r="C220" s="7" t="s">
        <v>370</v>
      </c>
      <c r="D220" s="46"/>
      <c r="E220" s="7" t="str">
        <f t="shared" si="20"/>
        <v/>
      </c>
    </row>
    <row r="221" spans="1:5" ht="105.75" customHeight="1" x14ac:dyDescent="0.3">
      <c r="A221" s="8" t="s">
        <v>371</v>
      </c>
      <c r="B221" s="43"/>
      <c r="C221" s="7" t="s">
        <v>372</v>
      </c>
      <c r="D221" s="46"/>
      <c r="E221" s="7" t="str">
        <f t="shared" si="20"/>
        <v/>
      </c>
    </row>
    <row r="222" spans="1:5" ht="61.2" customHeight="1" x14ac:dyDescent="0.3">
      <c r="A222" s="8" t="s">
        <v>373</v>
      </c>
      <c r="B222" s="43"/>
      <c r="C222" s="13" t="s">
        <v>374</v>
      </c>
      <c r="D222" s="46"/>
      <c r="E222" s="7" t="str">
        <f t="shared" si="20"/>
        <v/>
      </c>
    </row>
    <row r="223" spans="1:5" ht="93" customHeight="1" x14ac:dyDescent="0.3">
      <c r="A223" s="8" t="s">
        <v>375</v>
      </c>
      <c r="B223" s="43"/>
      <c r="C223" s="14" t="s">
        <v>376</v>
      </c>
      <c r="D223" s="46"/>
      <c r="E223" s="7" t="str">
        <f t="shared" si="20"/>
        <v/>
      </c>
    </row>
  </sheetData>
  <mergeCells count="14">
    <mergeCell ref="A1:E1"/>
    <mergeCell ref="A11:E11"/>
    <mergeCell ref="A52:E52"/>
    <mergeCell ref="A109:E109"/>
    <mergeCell ref="A121:E121"/>
    <mergeCell ref="A42:E42"/>
    <mergeCell ref="A50:D50"/>
    <mergeCell ref="A119:D119"/>
    <mergeCell ref="E7:G9"/>
    <mergeCell ref="A200:E200"/>
    <mergeCell ref="A210:E210"/>
    <mergeCell ref="A189:E189"/>
    <mergeCell ref="A182:E182"/>
    <mergeCell ref="A187:D187"/>
  </mergeCells>
  <phoneticPr fontId="5" type="noConversion"/>
  <conditionalFormatting sqref="E13:E40 E54:E107">
    <cfRule type="cellIs" dxfId="9" priority="43" operator="equal">
      <formula>"knock-out"</formula>
    </cfRule>
    <cfRule type="cellIs" dxfId="8" priority="45" operator="equal">
      <formula>"voldoet"</formula>
    </cfRule>
  </conditionalFormatting>
  <conditionalFormatting sqref="E123:E179">
    <cfRule type="cellIs" dxfId="7" priority="7" operator="equal">
      <formula>"knock-out"</formula>
    </cfRule>
    <cfRule type="cellIs" dxfId="6" priority="8" operator="equal">
      <formula>"voldoet"</formula>
    </cfRule>
  </conditionalFormatting>
  <conditionalFormatting sqref="E191:E197">
    <cfRule type="cellIs" dxfId="5" priority="5" operator="equal">
      <formula>"knock-out"</formula>
    </cfRule>
    <cfRule type="cellIs" dxfId="4" priority="6" operator="equal">
      <formula>"voldoet"</formula>
    </cfRule>
  </conditionalFormatting>
  <conditionalFormatting sqref="E202:E207">
    <cfRule type="cellIs" dxfId="3" priority="3" operator="equal">
      <formula>"knock-out"</formula>
    </cfRule>
    <cfRule type="cellIs" dxfId="2" priority="4" operator="equal">
      <formula>"voldoet"</formula>
    </cfRule>
  </conditionalFormatting>
  <conditionalFormatting sqref="E212:E223">
    <cfRule type="cellIs" dxfId="1" priority="1" operator="equal">
      <formula>"knock-out"</formula>
    </cfRule>
    <cfRule type="cellIs" dxfId="0" priority="2" operator="equal">
      <formula>"voldoet"</formula>
    </cfRule>
  </conditionalFormatting>
  <dataValidations count="1">
    <dataValidation type="list" allowBlank="1" showInputMessage="1" showErrorMessage="1" sqref="D13:D40 D44:D49 D111:D118 D54:D107 D191:D197 D202:D207 D212:D223 D123:D179 D184:D186" xr:uid="{E53BA8FA-878C-45D0-94C0-040ED7950067}">
      <formula1>"ja,nee"</formula1>
    </dataValidation>
  </dataValidations>
  <pageMargins left="0.7" right="0.7" top="0.75" bottom="0.75" header="0.3" footer="0.3"/>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C5367B0C646B40843355BAA6BF89F6" ma:contentTypeVersion="4" ma:contentTypeDescription="Een nieuw document maken." ma:contentTypeScope="" ma:versionID="60d4148d996cd556999cec5fc559503c">
  <xsd:schema xmlns:xsd="http://www.w3.org/2001/XMLSchema" xmlns:xs="http://www.w3.org/2001/XMLSchema" xmlns:p="http://schemas.microsoft.com/office/2006/metadata/properties" xmlns:ns2="31c3ae38-0fc6-4e3b-acc1-963d5de3e027" targetNamespace="http://schemas.microsoft.com/office/2006/metadata/properties" ma:root="true" ma:fieldsID="a368402dabc8c44d6770343150af11a6" ns2:_="">
    <xsd:import namespace="31c3ae38-0fc6-4e3b-acc1-963d5de3e0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3ae38-0fc6-4e3b-acc1-963d5de3e0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483132-6BDF-4629-A4D3-62605BE0FFF9}">
  <ds:schemaRefs>
    <ds:schemaRef ds:uri="http://schemas.microsoft.com/sharepoint/v3/contenttype/forms"/>
  </ds:schemaRefs>
</ds:datastoreItem>
</file>

<file path=customXml/itemProps2.xml><?xml version="1.0" encoding="utf-8"?>
<ds:datastoreItem xmlns:ds="http://schemas.openxmlformats.org/officeDocument/2006/customXml" ds:itemID="{E103BFFF-D124-44D4-9C42-2CA4747280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3ae38-0fc6-4e3b-acc1-963d5de3e0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6B536-C975-4AF4-8DE7-3A1E0CF07FC6}">
  <ds:schemaRefs>
    <ds:schemaRef ds:uri="http://schemas.microsoft.com/office/infopath/2007/PartnerControls"/>
    <ds:schemaRef ds:uri="http://purl.org/dc/dcmitype/"/>
    <ds:schemaRef ds:uri="31c3ae38-0fc6-4e3b-acc1-963d5de3e027"/>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Belangrijke informatie</vt:lpstr>
      <vt:lpstr>Eisen en wensen</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Boumans, Marijn</dc:creator>
  <cp:keywords/>
  <dc:description/>
  <cp:lastModifiedBy>Ronald Vroom | Adjust</cp:lastModifiedBy>
  <cp:revision/>
  <cp:lastPrinted>2025-07-02T11:09:25Z</cp:lastPrinted>
  <dcterms:created xsi:type="dcterms:W3CDTF">2024-10-10T13:54:01Z</dcterms:created>
  <dcterms:modified xsi:type="dcterms:W3CDTF">2025-08-14T13:21:25Z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0x010100CEC5367B0C646B40843355BAA6BF89F6</vt:lpwstr>
  </property>
  <property fmtid="{D5CDD505-2E9C-101B-9397-08002B2CF9AE}" pid="3" name="Order">
    <vt:r8>17800</vt:r8>
  </property>
  <property fmtid="{D5CDD505-2E9C-101B-9397-08002B2CF9AE}" pid="4" name="MediaServiceImageTags">
    <vt:lpwstr/>
  </property>
</Properties>
</file>