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enhunzenl.sharepoint.com/sites/AH-C-Inkoop-2024-AanbestedingTractoren/Gedeelde documenten/4. Nota van inlichtingen/Tweede NvI/"/>
    </mc:Choice>
  </mc:AlternateContent>
  <xr:revisionPtr revIDLastSave="132" documentId="8_{FB615778-A26E-4E95-A13C-BAB6890E5BCF}" xr6:coauthVersionLast="47" xr6:coauthVersionMax="47" xr10:uidLastSave="{8A8983C1-D304-41B9-AAA3-EA1D214EB4F9}"/>
  <bookViews>
    <workbookView xWindow="-108" yWindow="-108" windowWidth="23256" windowHeight="12576" xr2:uid="{D5050E6F-10B0-4486-B896-9733A8796FA7}"/>
  </bookViews>
  <sheets>
    <sheet name="Perceel 1" sheetId="1" r:id="rId1"/>
    <sheet name="Perceel 2" sheetId="2" r:id="rId2"/>
    <sheet name="Perceel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3"/>
  <c r="F18" i="3"/>
  <c r="E18" i="3"/>
  <c r="H24" i="3"/>
  <c r="F24" i="3"/>
  <c r="D24" i="3"/>
  <c r="B24" i="3"/>
  <c r="H23" i="3"/>
  <c r="F23" i="3"/>
  <c r="D23" i="3"/>
  <c r="B23" i="3"/>
  <c r="H22" i="3"/>
  <c r="F22" i="3"/>
  <c r="D22" i="3"/>
  <c r="B22" i="3"/>
  <c r="H21" i="3"/>
  <c r="F21" i="3"/>
  <c r="D21" i="3"/>
  <c r="B21" i="3"/>
  <c r="H20" i="3"/>
  <c r="F20" i="3"/>
  <c r="D20" i="3"/>
  <c r="B20" i="3"/>
  <c r="H19" i="3"/>
  <c r="F19" i="3"/>
  <c r="D19" i="3"/>
  <c r="B19" i="3"/>
  <c r="G18" i="3"/>
  <c r="D18" i="3"/>
  <c r="C18" i="3"/>
  <c r="B18" i="3"/>
  <c r="C10" i="3"/>
  <c r="H24" i="2"/>
  <c r="F24" i="2"/>
  <c r="D24" i="2"/>
  <c r="B24" i="2"/>
  <c r="H23" i="2"/>
  <c r="F23" i="2"/>
  <c r="D23" i="2"/>
  <c r="B23" i="2"/>
  <c r="H22" i="2"/>
  <c r="F22" i="2"/>
  <c r="D22" i="2"/>
  <c r="B22" i="2"/>
  <c r="H21" i="2"/>
  <c r="F21" i="2"/>
  <c r="D21" i="2"/>
  <c r="B21" i="2"/>
  <c r="H20" i="2"/>
  <c r="F20" i="2"/>
  <c r="D20" i="2"/>
  <c r="B20" i="2"/>
  <c r="H19" i="2"/>
  <c r="F19" i="2"/>
  <c r="D19" i="2"/>
  <c r="B19" i="2"/>
  <c r="H18" i="2"/>
  <c r="H25" i="2" s="1"/>
  <c r="G18" i="2"/>
  <c r="F18" i="2"/>
  <c r="E18" i="2"/>
  <c r="D18" i="2"/>
  <c r="C18" i="2"/>
  <c r="B18" i="2"/>
  <c r="C10" i="2"/>
  <c r="E18" i="1"/>
  <c r="C18" i="1"/>
  <c r="H24" i="1"/>
  <c r="F24" i="1"/>
  <c r="D24" i="1"/>
  <c r="B24" i="1"/>
  <c r="H23" i="1"/>
  <c r="F23" i="1"/>
  <c r="D23" i="1"/>
  <c r="B23" i="1"/>
  <c r="H22" i="1"/>
  <c r="F22" i="1"/>
  <c r="D22" i="1"/>
  <c r="B22" i="1"/>
  <c r="H21" i="1"/>
  <c r="F21" i="1"/>
  <c r="D21" i="1"/>
  <c r="B21" i="1"/>
  <c r="H20" i="1"/>
  <c r="F20" i="1"/>
  <c r="D20" i="1"/>
  <c r="B20" i="1"/>
  <c r="H19" i="1"/>
  <c r="F19" i="1"/>
  <c r="D19" i="1"/>
  <c r="B19" i="1"/>
  <c r="H18" i="1"/>
  <c r="F18" i="1"/>
  <c r="D18" i="1"/>
  <c r="B18" i="1"/>
  <c r="C10" i="1"/>
  <c r="F25" i="2" l="1"/>
  <c r="D25" i="2"/>
  <c r="H25" i="3"/>
  <c r="D25" i="3"/>
  <c r="F25" i="3"/>
  <c r="D25" i="1"/>
  <c r="F25" i="1"/>
  <c r="H25" i="1"/>
</calcChain>
</file>

<file path=xl/sharedStrings.xml><?xml version="1.0" encoding="utf-8"?>
<sst xmlns="http://schemas.openxmlformats.org/spreadsheetml/2006/main" count="121" uniqueCount="37">
  <si>
    <t xml:space="preserve">Gunningscriteria </t>
  </si>
  <si>
    <t>Punten (max)</t>
  </si>
  <si>
    <t>Scoremethode</t>
  </si>
  <si>
    <t>Fictieve inschrijfprijzen</t>
  </si>
  <si>
    <t>Prijs</t>
  </si>
  <si>
    <t>Zeer goed/uitmuntend/innoverend</t>
  </si>
  <si>
    <t>A</t>
  </si>
  <si>
    <t>Kwaliteit</t>
  </si>
  <si>
    <t>Ruim voldoende/ goed</t>
  </si>
  <si>
    <t>B</t>
  </si>
  <si>
    <t>Praktijktest</t>
  </si>
  <si>
    <t>Voldoende</t>
  </si>
  <si>
    <t xml:space="preserve">C </t>
  </si>
  <si>
    <t>Matig</t>
  </si>
  <si>
    <t>Onvoldoende</t>
  </si>
  <si>
    <t>Onacceptabel</t>
  </si>
  <si>
    <t>Totaal</t>
  </si>
  <si>
    <t>Formules</t>
  </si>
  <si>
    <t xml:space="preserve">Prijs: </t>
  </si>
  <si>
    <r>
      <t>(maximum inschrijfprijs-inschrijfprijs)*(maximum aantal punten/(maximum inschrijfprijs-minimum inschrijfprijs))= aantal punten.</t>
    </r>
    <r>
      <rPr>
        <sz val="11"/>
        <color rgb="FF000000"/>
        <rFont val="Calibri"/>
        <charset val="1"/>
      </rPr>
      <t> </t>
    </r>
  </si>
  <si>
    <t>(cijfer van de beoordeelde inschrijver/10)* punten = aantal punten</t>
  </si>
  <si>
    <t>Prijs/Cijfer</t>
  </si>
  <si>
    <t>Punten</t>
  </si>
  <si>
    <t xml:space="preserve">in te vullen </t>
  </si>
  <si>
    <t>in te vullen</t>
  </si>
  <si>
    <t>NIET INVULLEN =formules</t>
  </si>
  <si>
    <t>Bandbreedte prijs</t>
  </si>
  <si>
    <t>Perceel 1</t>
  </si>
  <si>
    <t>Perceel 2</t>
  </si>
  <si>
    <t>Perceel 3</t>
  </si>
  <si>
    <t>Inschrijver A</t>
  </si>
  <si>
    <t>Inschrijver B</t>
  </si>
  <si>
    <t>Inschrijver C</t>
  </si>
  <si>
    <t>(cijfer van de beoordeelde inschrijver/10)* punten (max) = aantal punten</t>
  </si>
  <si>
    <t>(maximum inschrijfprijs-inschrijfprijs)*(maximum aantal punten/(maximum inschrijfprijs-minimum inschrijfprijs))= aantal punten. </t>
  </si>
  <si>
    <t>Inschrijver A wordt uitgesloten vanwege beoordelingscijfer 0 voor Kwaliteit</t>
  </si>
  <si>
    <t>Uitsluiting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</si>
</sst>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_);_([$€-2]\ * \(#,##0\);_([$€-2]\ * &quot;-&quot;??_);_(@_)"/>
    <numFmt numFmtId="165" formatCode="_ [$€-2]\ * #,##0_ ;_ [$€-2]\ * \-#,##0_ ;_ [$€-2]\ * &quot;-&quot;??_ ;_ @_ "/>
    <numFmt numFmtId="166" formatCode="&quot;€&quot;\ #,##0.00"/>
  </numFmts>
  <fonts count="20" x14ac:knownFonts="1">
    <font>
      <sz val="10"/>
      <color rgb="FF000000"/>
      <name val="Aptos Narrow"/>
      <scheme val="minor"/>
    </font>
    <font>
      <sz val="10"/>
      <color rgb="FF000000"/>
      <name val="Aptos Narrow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charset val="1"/>
    </font>
    <font>
      <sz val="11"/>
      <color rgb="FF000000"/>
      <name val="Calibri"/>
      <charset val="1"/>
    </font>
    <font>
      <b/>
      <sz val="10"/>
      <color theme="1"/>
      <name val="Arial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2" tint="-0.249977111117893"/>
        <bgColor rgb="FFFF00FF"/>
      </patternFill>
    </fill>
    <fill>
      <patternFill patternType="solid">
        <fgColor theme="2" tint="-0.249977111117893"/>
        <bgColor rgb="FFFFFF00"/>
      </patternFill>
    </fill>
    <fill>
      <patternFill patternType="solid">
        <fgColor theme="2" tint="-0.14999847407452621"/>
        <bgColor rgb="FF92D05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3" fillId="0" borderId="0" xfId="0" applyNumberFormat="1" applyFont="1"/>
    <xf numFmtId="0" fontId="6" fillId="0" borderId="6" xfId="0" applyFont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6" xfId="0" applyFont="1" applyBorder="1"/>
    <xf numFmtId="0" fontId="4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5" fillId="0" borderId="12" xfId="0" applyFont="1" applyBorder="1" applyAlignment="1">
      <alignment horizontal="left"/>
    </xf>
    <xf numFmtId="3" fontId="2" fillId="0" borderId="13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justify" vertical="center" wrapText="1"/>
    </xf>
    <xf numFmtId="0" fontId="5" fillId="2" borderId="17" xfId="0" applyFont="1" applyFill="1" applyBorder="1"/>
    <xf numFmtId="0" fontId="3" fillId="2" borderId="18" xfId="0" applyFont="1" applyFill="1" applyBorder="1"/>
    <xf numFmtId="0" fontId="13" fillId="3" borderId="6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/>
    </xf>
    <xf numFmtId="0" fontId="6" fillId="0" borderId="6" xfId="1" applyFont="1" applyBorder="1" applyAlignment="1">
      <alignment horizontal="left"/>
    </xf>
    <xf numFmtId="164" fontId="4" fillId="3" borderId="6" xfId="0" applyNumberFormat="1" applyFont="1" applyFill="1" applyBorder="1" applyAlignment="1">
      <alignment horizontal="center"/>
    </xf>
    <xf numFmtId="2" fontId="14" fillId="6" borderId="7" xfId="0" applyNumberFormat="1" applyFont="1" applyFill="1" applyBorder="1" applyAlignment="1">
      <alignment horizontal="center"/>
    </xf>
    <xf numFmtId="165" fontId="4" fillId="7" borderId="6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left" wrapText="1"/>
    </xf>
    <xf numFmtId="2" fontId="16" fillId="3" borderId="7" xfId="1" applyNumberFormat="1" applyFont="1" applyFill="1" applyBorder="1" applyAlignment="1">
      <alignment horizontal="center"/>
    </xf>
    <xf numFmtId="2" fontId="16" fillId="10" borderId="7" xfId="1" applyNumberFormat="1" applyFont="1" applyFill="1" applyBorder="1" applyAlignment="1">
      <alignment horizontal="center"/>
    </xf>
    <xf numFmtId="0" fontId="1" fillId="0" borderId="6" xfId="1" applyBorder="1" applyAlignment="1">
      <alignment horizontal="left" wrapText="1"/>
    </xf>
    <xf numFmtId="0" fontId="3" fillId="2" borderId="19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center"/>
    </xf>
    <xf numFmtId="2" fontId="13" fillId="3" borderId="13" xfId="0" applyNumberFormat="1" applyFont="1" applyFill="1" applyBorder="1" applyAlignment="1">
      <alignment horizontal="center"/>
    </xf>
    <xf numFmtId="2" fontId="12" fillId="4" borderId="12" xfId="0" applyNumberFormat="1" applyFont="1" applyFill="1" applyBorder="1" applyAlignment="1">
      <alignment horizontal="center"/>
    </xf>
    <xf numFmtId="2" fontId="13" fillId="4" borderId="13" xfId="0" applyNumberFormat="1" applyFont="1" applyFill="1" applyBorder="1" applyAlignment="1">
      <alignment horizontal="center"/>
    </xf>
    <xf numFmtId="2" fontId="12" fillId="5" borderId="12" xfId="0" applyNumberFormat="1" applyFont="1" applyFill="1" applyBorder="1" applyAlignment="1">
      <alignment horizontal="center"/>
    </xf>
    <xf numFmtId="2" fontId="13" fillId="5" borderId="13" xfId="0" applyNumberFormat="1" applyFont="1" applyFill="1" applyBorder="1" applyAlignment="1">
      <alignment horizontal="center"/>
    </xf>
    <xf numFmtId="1" fontId="3" fillId="0" borderId="0" xfId="0" applyNumberFormat="1" applyFont="1"/>
    <xf numFmtId="0" fontId="3" fillId="0" borderId="20" xfId="0" applyFont="1" applyBorder="1"/>
    <xf numFmtId="0" fontId="3" fillId="11" borderId="21" xfId="0" applyFont="1" applyFill="1" applyBorder="1"/>
    <xf numFmtId="0" fontId="3" fillId="2" borderId="21" xfId="0" applyFont="1" applyFill="1" applyBorder="1"/>
    <xf numFmtId="0" fontId="3" fillId="0" borderId="0" xfId="0" quotePrefix="1" applyFont="1"/>
    <xf numFmtId="0" fontId="3" fillId="12" borderId="22" xfId="0" applyFont="1" applyFill="1" applyBorder="1"/>
    <xf numFmtId="1" fontId="15" fillId="9" borderId="6" xfId="1" applyNumberFormat="1" applyFont="1" applyFill="1" applyBorder="1" applyAlignment="1" applyProtection="1">
      <alignment horizontal="center"/>
      <protection locked="0"/>
    </xf>
    <xf numFmtId="4" fontId="4" fillId="0" borderId="11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66" fontId="4" fillId="11" borderId="7" xfId="0" applyNumberFormat="1" applyFont="1" applyFill="1" applyBorder="1" applyAlignment="1" applyProtection="1">
      <alignment horizontal="center"/>
      <protection locked="0"/>
    </xf>
    <xf numFmtId="3" fontId="6" fillId="11" borderId="7" xfId="0" applyNumberFormat="1" applyFont="1" applyFill="1" applyBorder="1" applyAlignment="1" applyProtection="1">
      <alignment horizontal="center"/>
      <protection locked="0"/>
    </xf>
    <xf numFmtId="0" fontId="3" fillId="11" borderId="6" xfId="0" applyFont="1" applyFill="1" applyBorder="1" applyAlignment="1" applyProtection="1">
      <alignment horizontal="center" wrapText="1"/>
      <protection locked="0"/>
    </xf>
    <xf numFmtId="0" fontId="3" fillId="11" borderId="12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8" fillId="0" borderId="0" xfId="0" applyFont="1" applyAlignment="1">
      <alignment horizontal="left" vertical="top" wrapText="1"/>
    </xf>
  </cellXfs>
  <cellStyles count="2">
    <cellStyle name="Standaard" xfId="0" builtinId="0"/>
    <cellStyle name="Standaard 2" xfId="1" xr:uid="{5F98BD53-5BD0-4EC2-BE70-60023654D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A8DE-3223-462A-A5BC-8436F4242604}">
  <dimension ref="A1:N984"/>
  <sheetViews>
    <sheetView tabSelected="1" zoomScale="110" zoomScaleNormal="110" workbookViewId="0">
      <selection activeCell="J3" sqref="J3"/>
    </sheetView>
  </sheetViews>
  <sheetFormatPr defaultColWidth="12.5546875" defaultRowHeight="15.75" customHeight="1" x14ac:dyDescent="0.25"/>
  <cols>
    <col min="1" max="1" width="6.33203125" style="2" customWidth="1"/>
    <col min="2" max="2" width="23.88671875" style="2" bestFit="1" customWidth="1"/>
    <col min="3" max="8" width="15.6640625" style="2" customWidth="1"/>
    <col min="9" max="9" width="13.44140625" style="2" customWidth="1"/>
    <col min="10" max="11" width="15.6640625" style="2" customWidth="1"/>
    <col min="12" max="12" width="10.33203125" style="2" customWidth="1"/>
    <col min="13" max="14" width="13.44140625" style="2" customWidth="1"/>
    <col min="15" max="27" width="7.5546875" style="2" customWidth="1"/>
    <col min="28" max="16384" width="12.5546875" style="2"/>
  </cols>
  <sheetData>
    <row r="1" spans="2:14" ht="13.8" thickBot="1" x14ac:dyDescent="0.3">
      <c r="B1" s="1"/>
      <c r="F1" s="3"/>
      <c r="G1" s="3"/>
    </row>
    <row r="2" spans="2:14" ht="13.2" x14ac:dyDescent="0.25">
      <c r="B2" s="4" t="s">
        <v>0</v>
      </c>
      <c r="C2" s="5" t="s">
        <v>1</v>
      </c>
      <c r="D2" s="6"/>
      <c r="E2" s="78" t="s">
        <v>2</v>
      </c>
      <c r="F2" s="79"/>
      <c r="G2" s="80"/>
      <c r="I2" s="81" t="s">
        <v>3</v>
      </c>
      <c r="J2" s="82"/>
      <c r="K2" s="7"/>
      <c r="L2" s="67" t="s">
        <v>26</v>
      </c>
      <c r="M2" s="67"/>
      <c r="N2" s="67"/>
    </row>
    <row r="3" spans="2:14" ht="13.8" x14ac:dyDescent="0.3">
      <c r="B3" s="8" t="s">
        <v>4</v>
      </c>
      <c r="C3" s="63">
        <v>30</v>
      </c>
      <c r="E3" s="64">
        <v>10</v>
      </c>
      <c r="F3" s="68" t="s">
        <v>5</v>
      </c>
      <c r="G3" s="69"/>
      <c r="I3" s="10" t="s">
        <v>6</v>
      </c>
      <c r="J3" s="62">
        <v>85000</v>
      </c>
      <c r="K3" s="7"/>
      <c r="L3" s="1" t="s">
        <v>27</v>
      </c>
      <c r="M3" s="11">
        <v>85000</v>
      </c>
      <c r="N3" s="11">
        <v>105000</v>
      </c>
    </row>
    <row r="4" spans="2:14" ht="13.8" x14ac:dyDescent="0.3">
      <c r="B4" s="12" t="s">
        <v>7</v>
      </c>
      <c r="C4" s="63">
        <v>40</v>
      </c>
      <c r="E4" s="64">
        <v>8</v>
      </c>
      <c r="F4" s="68" t="s">
        <v>8</v>
      </c>
      <c r="G4" s="69"/>
      <c r="I4" s="10" t="s">
        <v>9</v>
      </c>
      <c r="J4" s="62">
        <v>90000</v>
      </c>
      <c r="K4" s="13"/>
      <c r="L4" s="1" t="s">
        <v>28</v>
      </c>
      <c r="M4" s="11">
        <v>90000</v>
      </c>
      <c r="N4" s="11">
        <v>110000</v>
      </c>
    </row>
    <row r="5" spans="2:14" ht="13.8" x14ac:dyDescent="0.3">
      <c r="B5" s="8" t="s">
        <v>10</v>
      </c>
      <c r="C5" s="63">
        <v>30</v>
      </c>
      <c r="E5" s="64">
        <v>7</v>
      </c>
      <c r="F5" s="68" t="s">
        <v>11</v>
      </c>
      <c r="G5" s="69"/>
      <c r="I5" s="10" t="s">
        <v>12</v>
      </c>
      <c r="J5" s="62">
        <v>105000</v>
      </c>
      <c r="K5" s="13"/>
      <c r="L5" s="1" t="s">
        <v>29</v>
      </c>
      <c r="M5" s="11">
        <v>145000</v>
      </c>
      <c r="N5" s="11">
        <v>190000</v>
      </c>
    </row>
    <row r="6" spans="2:14" ht="13.8" x14ac:dyDescent="0.3">
      <c r="B6" s="8"/>
      <c r="C6" s="9"/>
      <c r="E6" s="64">
        <v>3</v>
      </c>
      <c r="F6" s="68" t="s">
        <v>13</v>
      </c>
      <c r="G6" s="69"/>
      <c r="I6" s="14"/>
      <c r="J6" s="60"/>
      <c r="K6" s="13"/>
    </row>
    <row r="7" spans="2:14" ht="14.4" thickBot="1" x14ac:dyDescent="0.35">
      <c r="B7" s="8"/>
      <c r="C7" s="9"/>
      <c r="E7" s="64">
        <v>0</v>
      </c>
      <c r="F7" s="68" t="s">
        <v>14</v>
      </c>
      <c r="G7" s="69"/>
      <c r="I7" s="15"/>
      <c r="J7" s="61"/>
      <c r="K7" s="13"/>
    </row>
    <row r="8" spans="2:14" ht="14.4" thickBot="1" x14ac:dyDescent="0.35">
      <c r="B8" s="8"/>
      <c r="C8" s="9"/>
      <c r="E8" s="65">
        <v>0</v>
      </c>
      <c r="F8" s="70" t="s">
        <v>15</v>
      </c>
      <c r="G8" s="71"/>
      <c r="I8" s="16"/>
      <c r="J8" s="17"/>
      <c r="K8" s="13"/>
    </row>
    <row r="9" spans="2:14" ht="15.6" customHeight="1" x14ac:dyDescent="0.3">
      <c r="B9" s="8"/>
      <c r="C9" s="9"/>
      <c r="E9" s="18"/>
      <c r="F9" s="19"/>
      <c r="G9" s="19"/>
      <c r="J9" s="7"/>
      <c r="K9" s="13"/>
    </row>
    <row r="10" spans="2:14" ht="13.2" customHeight="1" thickBot="1" x14ac:dyDescent="0.3">
      <c r="B10" s="20" t="s">
        <v>16</v>
      </c>
      <c r="C10" s="21">
        <f>SUM(C3:C9)</f>
        <v>100</v>
      </c>
      <c r="D10" s="22"/>
      <c r="K10" s="23"/>
    </row>
    <row r="11" spans="2:14" ht="15.75" customHeight="1" x14ac:dyDescent="0.3">
      <c r="K11" s="24"/>
    </row>
    <row r="12" spans="2:14" ht="15.75" customHeight="1" x14ac:dyDescent="0.3">
      <c r="B12" s="1" t="s">
        <v>17</v>
      </c>
      <c r="K12" s="24"/>
    </row>
    <row r="13" spans="2:14" ht="14.4" x14ac:dyDescent="0.3">
      <c r="B13" s="2" t="s">
        <v>18</v>
      </c>
      <c r="C13" s="25" t="s">
        <v>19</v>
      </c>
      <c r="D13" s="26"/>
      <c r="E13" s="26"/>
      <c r="F13" s="26"/>
      <c r="G13" s="22"/>
      <c r="H13" s="22"/>
      <c r="I13" s="27"/>
      <c r="J13" s="27"/>
      <c r="K13" s="24"/>
    </row>
    <row r="14" spans="2:14" ht="15.75" customHeight="1" x14ac:dyDescent="0.3">
      <c r="B14" s="2" t="s">
        <v>7</v>
      </c>
      <c r="C14" s="6" t="s">
        <v>20</v>
      </c>
      <c r="D14" s="22"/>
      <c r="E14" s="22"/>
      <c r="F14" s="22"/>
      <c r="G14" s="22"/>
      <c r="H14" s="22"/>
      <c r="I14" s="27"/>
      <c r="J14" s="27"/>
      <c r="K14" s="24"/>
    </row>
    <row r="15" spans="2:14" ht="15.75" customHeight="1" thickBot="1" x14ac:dyDescent="0.3">
      <c r="C15" s="22"/>
      <c r="D15" s="22"/>
      <c r="E15" s="22"/>
      <c r="F15" s="22"/>
      <c r="G15" s="22"/>
      <c r="H15" s="22"/>
      <c r="I15" s="27"/>
      <c r="J15" s="28"/>
      <c r="K15" s="28"/>
    </row>
    <row r="16" spans="2:14" ht="34.5" customHeight="1" x14ac:dyDescent="0.25">
      <c r="B16" s="29" t="s">
        <v>0</v>
      </c>
      <c r="C16" s="72" t="s">
        <v>30</v>
      </c>
      <c r="D16" s="73"/>
      <c r="E16" s="74" t="s">
        <v>31</v>
      </c>
      <c r="F16" s="75"/>
      <c r="G16" s="76" t="s">
        <v>32</v>
      </c>
      <c r="H16" s="77"/>
      <c r="J16" s="28"/>
      <c r="K16" s="28"/>
    </row>
    <row r="17" spans="1:11" ht="13.2" x14ac:dyDescent="0.25">
      <c r="B17" s="30"/>
      <c r="C17" s="31" t="s">
        <v>21</v>
      </c>
      <c r="D17" s="32" t="s">
        <v>22</v>
      </c>
      <c r="E17" s="33" t="s">
        <v>21</v>
      </c>
      <c r="F17" s="34" t="s">
        <v>22</v>
      </c>
      <c r="G17" s="35" t="s">
        <v>21</v>
      </c>
      <c r="H17" s="36" t="s">
        <v>22</v>
      </c>
      <c r="K17" s="23"/>
    </row>
    <row r="18" spans="1:11" ht="14.4" customHeight="1" x14ac:dyDescent="0.3">
      <c r="B18" s="37" t="str">
        <f t="shared" ref="B18:B19" si="0">B3</f>
        <v>Prijs</v>
      </c>
      <c r="C18" s="38">
        <f>J3</f>
        <v>85000</v>
      </c>
      <c r="D18" s="39">
        <f>($J$5-J3)*($C$3/($J$5-$J$3))</f>
        <v>30</v>
      </c>
      <c r="E18" s="40">
        <f>J4</f>
        <v>90000</v>
      </c>
      <c r="F18" s="39">
        <f>($J$5-J4)*($C$3/($J$5-$J$3))</f>
        <v>22.5</v>
      </c>
      <c r="G18" s="41">
        <f>J5</f>
        <v>105000</v>
      </c>
      <c r="H18" s="39">
        <f>($J$5-J5)*($C$3/($J$5-$J$3))</f>
        <v>0</v>
      </c>
      <c r="K18" s="24"/>
    </row>
    <row r="19" spans="1:11" ht="14.4" x14ac:dyDescent="0.3">
      <c r="B19" s="42" t="str">
        <f t="shared" si="0"/>
        <v>Kwaliteit</v>
      </c>
      <c r="C19" s="59">
        <v>3</v>
      </c>
      <c r="D19" s="43">
        <f>(C19/10)*C4</f>
        <v>12</v>
      </c>
      <c r="E19" s="59">
        <v>7</v>
      </c>
      <c r="F19" s="44">
        <f>(E19/10)*C4</f>
        <v>28</v>
      </c>
      <c r="G19" s="59">
        <v>8</v>
      </c>
      <c r="H19" s="43">
        <f>(G19/10)*C4</f>
        <v>32</v>
      </c>
      <c r="K19" s="24"/>
    </row>
    <row r="20" spans="1:11" ht="14.4" x14ac:dyDescent="0.3">
      <c r="B20" s="45" t="str">
        <f>B5</f>
        <v>Praktijktest</v>
      </c>
      <c r="C20" s="59">
        <v>3</v>
      </c>
      <c r="D20" s="43">
        <f t="shared" ref="D20:D24" si="1">(C20/10)*C5</f>
        <v>9</v>
      </c>
      <c r="E20" s="59">
        <v>7</v>
      </c>
      <c r="F20" s="44">
        <f t="shared" ref="F20:F24" si="2">(E20/10)*C5</f>
        <v>21</v>
      </c>
      <c r="G20" s="59">
        <v>8</v>
      </c>
      <c r="H20" s="43">
        <f t="shared" ref="H20:H24" si="3">(G20/10)*C5</f>
        <v>24</v>
      </c>
      <c r="J20" s="27"/>
      <c r="K20" s="24"/>
    </row>
    <row r="21" spans="1:11" ht="14.4" hidden="1" x14ac:dyDescent="0.3">
      <c r="B21" s="45">
        <f t="shared" ref="B21:B24" si="4">B6</f>
        <v>0</v>
      </c>
      <c r="C21" s="59"/>
      <c r="D21" s="43">
        <f t="shared" si="1"/>
        <v>0</v>
      </c>
      <c r="E21" s="59"/>
      <c r="F21" s="44">
        <f t="shared" si="2"/>
        <v>0</v>
      </c>
      <c r="G21" s="59"/>
      <c r="H21" s="43">
        <f t="shared" si="3"/>
        <v>0</v>
      </c>
      <c r="J21" s="27"/>
      <c r="K21" s="24"/>
    </row>
    <row r="22" spans="1:11" ht="14.4" hidden="1" x14ac:dyDescent="0.3">
      <c r="B22" s="45">
        <f t="shared" si="4"/>
        <v>0</v>
      </c>
      <c r="C22" s="59"/>
      <c r="D22" s="43">
        <f t="shared" si="1"/>
        <v>0</v>
      </c>
      <c r="E22" s="59"/>
      <c r="F22" s="44">
        <f t="shared" si="2"/>
        <v>0</v>
      </c>
      <c r="G22" s="59"/>
      <c r="H22" s="43">
        <f t="shared" si="3"/>
        <v>0</v>
      </c>
      <c r="J22" s="27"/>
      <c r="K22" s="24"/>
    </row>
    <row r="23" spans="1:11" ht="14.4" hidden="1" x14ac:dyDescent="0.3">
      <c r="B23" s="45">
        <f t="shared" si="4"/>
        <v>0</v>
      </c>
      <c r="C23" s="59"/>
      <c r="D23" s="43">
        <f t="shared" si="1"/>
        <v>0</v>
      </c>
      <c r="E23" s="59"/>
      <c r="F23" s="44">
        <f t="shared" si="2"/>
        <v>0</v>
      </c>
      <c r="G23" s="59"/>
      <c r="H23" s="43">
        <f t="shared" si="3"/>
        <v>0</v>
      </c>
      <c r="J23" s="27"/>
      <c r="K23" s="24"/>
    </row>
    <row r="24" spans="1:11" ht="14.4" hidden="1" customHeight="1" x14ac:dyDescent="0.3">
      <c r="B24" s="45">
        <f t="shared" si="4"/>
        <v>0</v>
      </c>
      <c r="C24" s="59"/>
      <c r="D24" s="43">
        <f t="shared" si="1"/>
        <v>0</v>
      </c>
      <c r="E24" s="59"/>
      <c r="F24" s="44">
        <f t="shared" si="2"/>
        <v>0</v>
      </c>
      <c r="G24" s="59"/>
      <c r="H24" s="43">
        <f t="shared" si="3"/>
        <v>0</v>
      </c>
      <c r="J24" s="28"/>
      <c r="K24" s="28"/>
    </row>
    <row r="25" spans="1:11" ht="15" thickBot="1" x14ac:dyDescent="0.3">
      <c r="B25" s="46" t="s">
        <v>16</v>
      </c>
      <c r="C25" s="47"/>
      <c r="D25" s="48">
        <f>SUM(D18:D24)</f>
        <v>51</v>
      </c>
      <c r="E25" s="49"/>
      <c r="F25" s="50">
        <f>SUM(F18:F24)</f>
        <v>71.5</v>
      </c>
      <c r="G25" s="51"/>
      <c r="H25" s="52">
        <f>SUM(H18:H24)</f>
        <v>56</v>
      </c>
      <c r="J25" s="28"/>
      <c r="K25" s="28"/>
    </row>
    <row r="26" spans="1:11" ht="14.4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ht="14.4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ht="14.4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14.4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ht="14.4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14.4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4.4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4.4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4.4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4.4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4.4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4.4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14.4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4.4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4.4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14.4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ht="14.4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ht="13.2" x14ac:dyDescent="0.25">
      <c r="D43" s="53"/>
      <c r="K43" s="23"/>
    </row>
    <row r="44" spans="1:11" ht="14.4" x14ac:dyDescent="0.3">
      <c r="B44" s="54" t="s">
        <v>23</v>
      </c>
      <c r="K44" s="24"/>
    </row>
    <row r="45" spans="1:11" ht="15.75" customHeight="1" x14ac:dyDescent="0.3">
      <c r="B45" s="55" t="s">
        <v>24</v>
      </c>
      <c r="K45" s="24"/>
    </row>
    <row r="46" spans="1:11" ht="14.4" x14ac:dyDescent="0.3">
      <c r="B46" s="56" t="s">
        <v>25</v>
      </c>
      <c r="D46" s="57"/>
      <c r="J46" s="27"/>
      <c r="K46" s="24"/>
    </row>
    <row r="47" spans="1:11" ht="15.75" customHeight="1" x14ac:dyDescent="0.3">
      <c r="B47" s="58" t="s">
        <v>25</v>
      </c>
      <c r="J47" s="27"/>
      <c r="K47" s="24"/>
    </row>
    <row r="48" spans="1:11" ht="13.2" x14ac:dyDescent="0.25">
      <c r="J48" s="7"/>
      <c r="K48" s="7"/>
    </row>
    <row r="49" spans="5:11" ht="13.2" x14ac:dyDescent="0.25">
      <c r="J49" s="7"/>
      <c r="K49" s="7"/>
    </row>
    <row r="50" spans="5:11" ht="13.2" x14ac:dyDescent="0.25"/>
    <row r="51" spans="5:11" ht="13.2" x14ac:dyDescent="0.25">
      <c r="E51" s="6"/>
    </row>
    <row r="52" spans="5:11" ht="13.2" x14ac:dyDescent="0.25"/>
    <row r="53" spans="5:11" ht="13.2" x14ac:dyDescent="0.25"/>
    <row r="54" spans="5:11" ht="13.2" x14ac:dyDescent="0.25"/>
    <row r="55" spans="5:11" ht="13.2" x14ac:dyDescent="0.25"/>
    <row r="56" spans="5:11" ht="13.2" x14ac:dyDescent="0.25"/>
    <row r="57" spans="5:11" ht="13.2" x14ac:dyDescent="0.25"/>
    <row r="58" spans="5:11" ht="13.2" x14ac:dyDescent="0.25"/>
    <row r="59" spans="5:11" ht="13.2" x14ac:dyDescent="0.25"/>
    <row r="60" spans="5:11" ht="13.2" x14ac:dyDescent="0.25"/>
    <row r="61" spans="5:11" ht="13.2" x14ac:dyDescent="0.25"/>
    <row r="62" spans="5:11" ht="13.2" x14ac:dyDescent="0.25"/>
    <row r="63" spans="5:11" ht="13.2" x14ac:dyDescent="0.25"/>
    <row r="64" spans="5:11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</sheetData>
  <mergeCells count="12">
    <mergeCell ref="L2:N2"/>
    <mergeCell ref="F7:G7"/>
    <mergeCell ref="F8:G8"/>
    <mergeCell ref="C16:D16"/>
    <mergeCell ref="E16:F16"/>
    <mergeCell ref="G16:H16"/>
    <mergeCell ref="E2:G2"/>
    <mergeCell ref="I2:J2"/>
    <mergeCell ref="F3:G3"/>
    <mergeCell ref="F4:G4"/>
    <mergeCell ref="F5:G5"/>
    <mergeCell ref="F6:G6"/>
  </mergeCells>
  <phoneticPr fontId="17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9BB5F-D578-46BD-AF94-197063B5C218}">
  <dimension ref="A1:N984"/>
  <sheetViews>
    <sheetView zoomScale="110" zoomScaleNormal="110" workbookViewId="0">
      <selection activeCell="F30" sqref="F30"/>
    </sheetView>
  </sheetViews>
  <sheetFormatPr defaultColWidth="12.5546875" defaultRowHeight="15.75" customHeight="1" x14ac:dyDescent="0.25"/>
  <cols>
    <col min="1" max="1" width="6.33203125" style="2" customWidth="1"/>
    <col min="2" max="2" width="23.88671875" style="2" bestFit="1" customWidth="1"/>
    <col min="3" max="8" width="15.6640625" style="2" customWidth="1"/>
    <col min="9" max="9" width="13.44140625" style="2" customWidth="1"/>
    <col min="10" max="11" width="15.6640625" style="2" customWidth="1"/>
    <col min="12" max="12" width="10.33203125" style="2" customWidth="1"/>
    <col min="13" max="14" width="13.44140625" style="2" customWidth="1"/>
    <col min="15" max="27" width="7.5546875" style="2" customWidth="1"/>
    <col min="28" max="16384" width="12.5546875" style="2"/>
  </cols>
  <sheetData>
    <row r="1" spans="2:14" ht="13.8" thickBot="1" x14ac:dyDescent="0.3">
      <c r="B1" s="1"/>
      <c r="F1" s="3"/>
      <c r="G1" s="3"/>
    </row>
    <row r="2" spans="2:14" ht="13.2" x14ac:dyDescent="0.25">
      <c r="B2" s="4" t="s">
        <v>0</v>
      </c>
      <c r="C2" s="5" t="s">
        <v>1</v>
      </c>
      <c r="D2" s="6"/>
      <c r="E2" s="78" t="s">
        <v>2</v>
      </c>
      <c r="F2" s="79"/>
      <c r="G2" s="80"/>
      <c r="I2" s="81" t="s">
        <v>3</v>
      </c>
      <c r="J2" s="82"/>
      <c r="K2" s="7"/>
      <c r="L2" s="67" t="s">
        <v>26</v>
      </c>
      <c r="M2" s="67"/>
      <c r="N2" s="67"/>
    </row>
    <row r="3" spans="2:14" ht="13.8" x14ac:dyDescent="0.3">
      <c r="B3" s="8" t="s">
        <v>4</v>
      </c>
      <c r="C3" s="63">
        <v>30</v>
      </c>
      <c r="E3" s="64">
        <v>10</v>
      </c>
      <c r="F3" s="68" t="s">
        <v>5</v>
      </c>
      <c r="G3" s="69"/>
      <c r="I3" s="10" t="s">
        <v>6</v>
      </c>
      <c r="J3" s="62">
        <v>95000</v>
      </c>
      <c r="K3" s="7"/>
      <c r="L3" s="1" t="s">
        <v>28</v>
      </c>
      <c r="M3" s="11">
        <v>90000</v>
      </c>
      <c r="N3" s="11">
        <v>110000</v>
      </c>
    </row>
    <row r="4" spans="2:14" ht="13.8" x14ac:dyDescent="0.3">
      <c r="B4" s="12" t="s">
        <v>7</v>
      </c>
      <c r="C4" s="63">
        <v>40</v>
      </c>
      <c r="E4" s="64">
        <v>8</v>
      </c>
      <c r="F4" s="68" t="s">
        <v>8</v>
      </c>
      <c r="G4" s="69"/>
      <c r="I4" s="10" t="s">
        <v>9</v>
      </c>
      <c r="J4" s="62">
        <v>107500</v>
      </c>
      <c r="K4" s="13"/>
    </row>
    <row r="5" spans="2:14" ht="13.8" x14ac:dyDescent="0.3">
      <c r="B5" s="8" t="s">
        <v>10</v>
      </c>
      <c r="C5" s="63">
        <v>30</v>
      </c>
      <c r="E5" s="64">
        <v>7</v>
      </c>
      <c r="F5" s="68" t="s">
        <v>11</v>
      </c>
      <c r="G5" s="69"/>
      <c r="I5" s="10" t="s">
        <v>12</v>
      </c>
      <c r="J5" s="62">
        <v>108000</v>
      </c>
      <c r="K5" s="13"/>
      <c r="L5" s="1"/>
      <c r="M5" s="11"/>
      <c r="N5" s="11"/>
    </row>
    <row r="6" spans="2:14" ht="13.8" x14ac:dyDescent="0.3">
      <c r="B6" s="8"/>
      <c r="C6" s="9"/>
      <c r="E6" s="64">
        <v>3</v>
      </c>
      <c r="F6" s="68" t="s">
        <v>13</v>
      </c>
      <c r="G6" s="69"/>
      <c r="I6" s="14"/>
      <c r="J6" s="60"/>
      <c r="K6" s="13"/>
    </row>
    <row r="7" spans="2:14" ht="14.4" thickBot="1" x14ac:dyDescent="0.35">
      <c r="B7" s="8"/>
      <c r="C7" s="9"/>
      <c r="E7" s="64">
        <v>0</v>
      </c>
      <c r="F7" s="68" t="s">
        <v>14</v>
      </c>
      <c r="G7" s="69"/>
      <c r="I7" s="15"/>
      <c r="J7" s="61"/>
      <c r="K7" s="13"/>
    </row>
    <row r="8" spans="2:14" ht="14.4" thickBot="1" x14ac:dyDescent="0.35">
      <c r="B8" s="8"/>
      <c r="C8" s="9"/>
      <c r="E8" s="65">
        <v>0</v>
      </c>
      <c r="F8" s="70" t="s">
        <v>15</v>
      </c>
      <c r="G8" s="71"/>
      <c r="I8" s="16"/>
      <c r="J8" s="17"/>
      <c r="K8" s="13"/>
    </row>
    <row r="9" spans="2:14" ht="15.6" customHeight="1" x14ac:dyDescent="0.3">
      <c r="B9" s="8"/>
      <c r="C9" s="9"/>
      <c r="E9" s="18"/>
      <c r="F9" s="19"/>
      <c r="G9" s="19"/>
      <c r="J9" s="7"/>
      <c r="K9" s="13"/>
    </row>
    <row r="10" spans="2:14" ht="13.2" customHeight="1" thickBot="1" x14ac:dyDescent="0.3">
      <c r="B10" s="20" t="s">
        <v>16</v>
      </c>
      <c r="C10" s="21">
        <f>SUM(C3:C9)</f>
        <v>100</v>
      </c>
      <c r="D10" s="22"/>
      <c r="K10" s="23"/>
    </row>
    <row r="11" spans="2:14" ht="15.75" customHeight="1" x14ac:dyDescent="0.3">
      <c r="K11" s="24"/>
    </row>
    <row r="12" spans="2:14" ht="15.75" customHeight="1" x14ac:dyDescent="0.3">
      <c r="B12" s="1" t="s">
        <v>17</v>
      </c>
      <c r="K12" s="24"/>
    </row>
    <row r="13" spans="2:14" ht="14.4" x14ac:dyDescent="0.3">
      <c r="B13" s="2" t="s">
        <v>18</v>
      </c>
      <c r="C13" s="24" t="s">
        <v>34</v>
      </c>
      <c r="D13" s="26"/>
      <c r="E13" s="26"/>
      <c r="F13" s="26"/>
      <c r="G13" s="22"/>
      <c r="H13" s="22"/>
      <c r="I13" s="27"/>
      <c r="J13" s="27"/>
      <c r="K13" s="24"/>
    </row>
    <row r="14" spans="2:14" ht="15.75" customHeight="1" x14ac:dyDescent="0.3">
      <c r="B14" s="2" t="s">
        <v>7</v>
      </c>
      <c r="C14" s="6" t="s">
        <v>33</v>
      </c>
      <c r="D14" s="22"/>
      <c r="E14" s="22"/>
      <c r="F14" s="22"/>
      <c r="G14" s="22"/>
      <c r="H14" s="22"/>
      <c r="I14" s="27"/>
      <c r="J14" s="27"/>
      <c r="K14" s="24"/>
    </row>
    <row r="15" spans="2:14" ht="15.75" customHeight="1" thickBot="1" x14ac:dyDescent="0.3">
      <c r="C15" s="22"/>
      <c r="D15" s="22"/>
      <c r="E15" s="22"/>
      <c r="F15" s="22"/>
      <c r="G15" s="22"/>
      <c r="H15" s="22"/>
      <c r="I15" s="27"/>
      <c r="J15" s="28"/>
      <c r="K15" s="28"/>
    </row>
    <row r="16" spans="2:14" ht="34.5" customHeight="1" x14ac:dyDescent="0.25">
      <c r="B16" s="29" t="s">
        <v>0</v>
      </c>
      <c r="C16" s="72" t="s">
        <v>30</v>
      </c>
      <c r="D16" s="73"/>
      <c r="E16" s="74" t="s">
        <v>31</v>
      </c>
      <c r="F16" s="75"/>
      <c r="G16" s="76" t="s">
        <v>32</v>
      </c>
      <c r="H16" s="77"/>
      <c r="J16" s="28"/>
      <c r="K16" s="28"/>
    </row>
    <row r="17" spans="1:11" ht="13.2" x14ac:dyDescent="0.25">
      <c r="B17" s="30"/>
      <c r="C17" s="31" t="s">
        <v>21</v>
      </c>
      <c r="D17" s="32" t="s">
        <v>22</v>
      </c>
      <c r="E17" s="33" t="s">
        <v>21</v>
      </c>
      <c r="F17" s="34" t="s">
        <v>22</v>
      </c>
      <c r="G17" s="35" t="s">
        <v>21</v>
      </c>
      <c r="H17" s="36" t="s">
        <v>22</v>
      </c>
      <c r="K17" s="23"/>
    </row>
    <row r="18" spans="1:11" ht="14.4" customHeight="1" x14ac:dyDescent="0.3">
      <c r="B18" s="37" t="str">
        <f t="shared" ref="B18:B19" si="0">B3</f>
        <v>Prijs</v>
      </c>
      <c r="C18" s="38">
        <f>J3</f>
        <v>95000</v>
      </c>
      <c r="D18" s="39">
        <f>($J$5-J3)*($C$3/($J$5-$J$3))</f>
        <v>30.000000000000004</v>
      </c>
      <c r="E18" s="40">
        <f>J4</f>
        <v>107500</v>
      </c>
      <c r="F18" s="39">
        <f>($J$5-J4)*($C$3/($J$5-$J$3))</f>
        <v>1.153846153846154</v>
      </c>
      <c r="G18" s="41">
        <f>J5</f>
        <v>108000</v>
      </c>
      <c r="H18" s="39">
        <f>($J$5-J5)*($C$3/($J$5-$J$3))</f>
        <v>0</v>
      </c>
      <c r="K18" s="24"/>
    </row>
    <row r="19" spans="1:11" ht="14.4" x14ac:dyDescent="0.3">
      <c r="B19" s="42" t="str">
        <f t="shared" si="0"/>
        <v>Kwaliteit</v>
      </c>
      <c r="C19" s="59">
        <v>3</v>
      </c>
      <c r="D19" s="43">
        <f>(C19/10)*C4</f>
        <v>12</v>
      </c>
      <c r="E19" s="59">
        <v>7</v>
      </c>
      <c r="F19" s="44">
        <f>(E19/10)*C4</f>
        <v>28</v>
      </c>
      <c r="G19" s="59">
        <v>8</v>
      </c>
      <c r="H19" s="43">
        <f>(G19/10)*C4</f>
        <v>32</v>
      </c>
      <c r="K19" s="24"/>
    </row>
    <row r="20" spans="1:11" ht="14.4" x14ac:dyDescent="0.3">
      <c r="B20" s="45" t="str">
        <f>B5</f>
        <v>Praktijktest</v>
      </c>
      <c r="C20" s="59">
        <v>8</v>
      </c>
      <c r="D20" s="43">
        <f t="shared" ref="D20:D24" si="1">(C20/10)*C5</f>
        <v>24</v>
      </c>
      <c r="E20" s="59">
        <v>8</v>
      </c>
      <c r="F20" s="44">
        <f t="shared" ref="F20:F24" si="2">(E20/10)*C5</f>
        <v>24</v>
      </c>
      <c r="G20" s="59">
        <v>8</v>
      </c>
      <c r="H20" s="43">
        <f t="shared" ref="H20:H24" si="3">(G20/10)*C5</f>
        <v>24</v>
      </c>
      <c r="J20" s="27"/>
      <c r="K20" s="24"/>
    </row>
    <row r="21" spans="1:11" ht="14.4" hidden="1" x14ac:dyDescent="0.3">
      <c r="B21" s="45">
        <f t="shared" ref="B21:B24" si="4">B6</f>
        <v>0</v>
      </c>
      <c r="C21" s="59"/>
      <c r="D21" s="43">
        <f t="shared" si="1"/>
        <v>0</v>
      </c>
      <c r="E21" s="59"/>
      <c r="F21" s="44">
        <f t="shared" si="2"/>
        <v>0</v>
      </c>
      <c r="G21" s="59"/>
      <c r="H21" s="43">
        <f t="shared" si="3"/>
        <v>0</v>
      </c>
      <c r="J21" s="27"/>
      <c r="K21" s="24"/>
    </row>
    <row r="22" spans="1:11" ht="14.4" hidden="1" x14ac:dyDescent="0.3">
      <c r="B22" s="45">
        <f t="shared" si="4"/>
        <v>0</v>
      </c>
      <c r="C22" s="59"/>
      <c r="D22" s="43">
        <f t="shared" si="1"/>
        <v>0</v>
      </c>
      <c r="E22" s="59"/>
      <c r="F22" s="44">
        <f t="shared" si="2"/>
        <v>0</v>
      </c>
      <c r="G22" s="59"/>
      <c r="H22" s="43">
        <f t="shared" si="3"/>
        <v>0</v>
      </c>
      <c r="J22" s="27"/>
      <c r="K22" s="24"/>
    </row>
    <row r="23" spans="1:11" ht="14.4" hidden="1" x14ac:dyDescent="0.3">
      <c r="B23" s="45">
        <f t="shared" si="4"/>
        <v>0</v>
      </c>
      <c r="C23" s="59"/>
      <c r="D23" s="43">
        <f t="shared" si="1"/>
        <v>0</v>
      </c>
      <c r="E23" s="59"/>
      <c r="F23" s="44">
        <f t="shared" si="2"/>
        <v>0</v>
      </c>
      <c r="G23" s="59"/>
      <c r="H23" s="43">
        <f t="shared" si="3"/>
        <v>0</v>
      </c>
      <c r="J23" s="27"/>
      <c r="K23" s="24"/>
    </row>
    <row r="24" spans="1:11" ht="14.4" hidden="1" customHeight="1" x14ac:dyDescent="0.3">
      <c r="B24" s="45">
        <f t="shared" si="4"/>
        <v>0</v>
      </c>
      <c r="C24" s="59"/>
      <c r="D24" s="43">
        <f t="shared" si="1"/>
        <v>0</v>
      </c>
      <c r="E24" s="59"/>
      <c r="F24" s="44">
        <f t="shared" si="2"/>
        <v>0</v>
      </c>
      <c r="G24" s="59"/>
      <c r="H24" s="43">
        <f t="shared" si="3"/>
        <v>0</v>
      </c>
      <c r="J24" s="28"/>
      <c r="K24" s="28"/>
    </row>
    <row r="25" spans="1:11" ht="15" thickBot="1" x14ac:dyDescent="0.3">
      <c r="B25" s="46" t="s">
        <v>16</v>
      </c>
      <c r="C25" s="47"/>
      <c r="D25" s="48">
        <f>SUM(D18:D24)</f>
        <v>66</v>
      </c>
      <c r="E25" s="49"/>
      <c r="F25" s="50">
        <f>SUM(F18:F24)</f>
        <v>53.153846153846153</v>
      </c>
      <c r="G25" s="51"/>
      <c r="H25" s="52">
        <f>SUM(H18:H24)</f>
        <v>56</v>
      </c>
      <c r="J25" s="28"/>
      <c r="K25" s="28"/>
    </row>
    <row r="26" spans="1:11" ht="14.4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ht="14.4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ht="14.4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14.4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ht="14.4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14.4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4.4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4.4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4.4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4.4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4.4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4.4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14.4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4.4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4.4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14.4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ht="14.4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ht="13.2" x14ac:dyDescent="0.25">
      <c r="D43" s="53"/>
      <c r="K43" s="23"/>
    </row>
    <row r="44" spans="1:11" ht="14.4" x14ac:dyDescent="0.3">
      <c r="B44" s="54" t="s">
        <v>23</v>
      </c>
      <c r="K44" s="24"/>
    </row>
    <row r="45" spans="1:11" ht="15.75" customHeight="1" x14ac:dyDescent="0.3">
      <c r="B45" s="55" t="s">
        <v>24</v>
      </c>
      <c r="K45" s="24"/>
    </row>
    <row r="46" spans="1:11" ht="14.4" x14ac:dyDescent="0.3">
      <c r="B46" s="56" t="s">
        <v>25</v>
      </c>
      <c r="D46" s="57"/>
      <c r="J46" s="27"/>
      <c r="K46" s="24"/>
    </row>
    <row r="47" spans="1:11" ht="15.75" customHeight="1" x14ac:dyDescent="0.3">
      <c r="B47" s="58" t="s">
        <v>25</v>
      </c>
      <c r="J47" s="27"/>
      <c r="K47" s="24"/>
    </row>
    <row r="48" spans="1:11" ht="13.2" x14ac:dyDescent="0.25">
      <c r="J48" s="7"/>
      <c r="K48" s="7"/>
    </row>
    <row r="49" spans="5:11" ht="13.2" x14ac:dyDescent="0.25">
      <c r="J49" s="7"/>
      <c r="K49" s="7"/>
    </row>
    <row r="50" spans="5:11" ht="13.2" x14ac:dyDescent="0.25"/>
    <row r="51" spans="5:11" ht="13.2" x14ac:dyDescent="0.25">
      <c r="E51" s="6"/>
    </row>
    <row r="52" spans="5:11" ht="13.2" x14ac:dyDescent="0.25"/>
    <row r="53" spans="5:11" ht="13.2" x14ac:dyDescent="0.25"/>
    <row r="54" spans="5:11" ht="13.2" x14ac:dyDescent="0.25"/>
    <row r="55" spans="5:11" ht="13.2" x14ac:dyDescent="0.25"/>
    <row r="56" spans="5:11" ht="13.2" x14ac:dyDescent="0.25"/>
    <row r="57" spans="5:11" ht="13.2" x14ac:dyDescent="0.25"/>
    <row r="58" spans="5:11" ht="13.2" x14ac:dyDescent="0.25"/>
    <row r="59" spans="5:11" ht="13.2" x14ac:dyDescent="0.25"/>
    <row r="60" spans="5:11" ht="13.2" x14ac:dyDescent="0.25"/>
    <row r="61" spans="5:11" ht="13.2" x14ac:dyDescent="0.25"/>
    <row r="62" spans="5:11" ht="13.2" x14ac:dyDescent="0.25"/>
    <row r="63" spans="5:11" ht="13.2" x14ac:dyDescent="0.25"/>
    <row r="64" spans="5:11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</sheetData>
  <mergeCells count="12">
    <mergeCell ref="F5:G5"/>
    <mergeCell ref="E2:G2"/>
    <mergeCell ref="I2:J2"/>
    <mergeCell ref="L2:N2"/>
    <mergeCell ref="F3:G3"/>
    <mergeCell ref="F4:G4"/>
    <mergeCell ref="F6:G6"/>
    <mergeCell ref="F7:G7"/>
    <mergeCell ref="F8:G8"/>
    <mergeCell ref="C16:D16"/>
    <mergeCell ref="E16:F16"/>
    <mergeCell ref="G16:H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6566-D4CB-4FB6-8045-4854116830C6}">
  <dimension ref="A1:N984"/>
  <sheetViews>
    <sheetView zoomScale="110" zoomScaleNormal="110" workbookViewId="0">
      <selection activeCell="F11" sqref="F11"/>
    </sheetView>
  </sheetViews>
  <sheetFormatPr defaultColWidth="12.5546875" defaultRowHeight="15.75" customHeight="1" x14ac:dyDescent="0.25"/>
  <cols>
    <col min="1" max="1" width="6.33203125" style="2" customWidth="1"/>
    <col min="2" max="2" width="23.88671875" style="2" bestFit="1" customWidth="1"/>
    <col min="3" max="8" width="15.6640625" style="2" customWidth="1"/>
    <col min="9" max="9" width="13.44140625" style="2" customWidth="1"/>
    <col min="10" max="11" width="15.6640625" style="2" customWidth="1"/>
    <col min="12" max="12" width="10.33203125" style="2" customWidth="1"/>
    <col min="13" max="14" width="13.44140625" style="2" customWidth="1"/>
    <col min="15" max="27" width="7.5546875" style="2" customWidth="1"/>
    <col min="28" max="16384" width="12.5546875" style="2"/>
  </cols>
  <sheetData>
    <row r="1" spans="2:14" ht="13.8" thickBot="1" x14ac:dyDescent="0.3">
      <c r="B1" s="1"/>
      <c r="F1" s="3"/>
      <c r="G1" s="3"/>
    </row>
    <row r="2" spans="2:14" ht="13.2" x14ac:dyDescent="0.25">
      <c r="B2" s="4" t="s">
        <v>0</v>
      </c>
      <c r="C2" s="5" t="s">
        <v>1</v>
      </c>
      <c r="D2" s="6"/>
      <c r="E2" s="78" t="s">
        <v>2</v>
      </c>
      <c r="F2" s="79"/>
      <c r="G2" s="80"/>
      <c r="I2" s="81" t="s">
        <v>3</v>
      </c>
      <c r="J2" s="82"/>
      <c r="K2" s="7"/>
      <c r="L2" s="67" t="s">
        <v>26</v>
      </c>
      <c r="M2" s="67"/>
      <c r="N2" s="67"/>
    </row>
    <row r="3" spans="2:14" ht="13.8" x14ac:dyDescent="0.3">
      <c r="B3" s="8" t="s">
        <v>4</v>
      </c>
      <c r="C3" s="63">
        <v>30</v>
      </c>
      <c r="E3" s="64">
        <v>10</v>
      </c>
      <c r="F3" s="68" t="s">
        <v>5</v>
      </c>
      <c r="G3" s="69"/>
      <c r="I3" s="10" t="s">
        <v>6</v>
      </c>
      <c r="J3" s="62">
        <v>85000</v>
      </c>
      <c r="K3" s="7"/>
      <c r="L3" s="1"/>
      <c r="M3" s="11"/>
      <c r="N3" s="11"/>
    </row>
    <row r="4" spans="2:14" ht="13.8" x14ac:dyDescent="0.3">
      <c r="B4" s="12" t="s">
        <v>7</v>
      </c>
      <c r="C4" s="63">
        <v>40</v>
      </c>
      <c r="E4" s="64">
        <v>8</v>
      </c>
      <c r="F4" s="68" t="s">
        <v>8</v>
      </c>
      <c r="G4" s="69"/>
      <c r="I4" s="10" t="s">
        <v>9</v>
      </c>
      <c r="J4" s="62">
        <v>90000</v>
      </c>
      <c r="K4" s="13"/>
      <c r="L4" s="1"/>
      <c r="M4" s="11"/>
      <c r="N4" s="11"/>
    </row>
    <row r="5" spans="2:14" ht="13.8" x14ac:dyDescent="0.3">
      <c r="B5" s="8" t="s">
        <v>10</v>
      </c>
      <c r="C5" s="63">
        <v>30</v>
      </c>
      <c r="E5" s="64">
        <v>7</v>
      </c>
      <c r="F5" s="68" t="s">
        <v>11</v>
      </c>
      <c r="G5" s="69"/>
      <c r="I5" s="10" t="s">
        <v>12</v>
      </c>
      <c r="J5" s="62">
        <v>105000</v>
      </c>
      <c r="K5" s="13"/>
      <c r="L5" s="1" t="s">
        <v>29</v>
      </c>
      <c r="M5" s="11">
        <v>145000</v>
      </c>
      <c r="N5" s="11">
        <v>190000</v>
      </c>
    </row>
    <row r="6" spans="2:14" ht="13.8" x14ac:dyDescent="0.3">
      <c r="B6" s="8"/>
      <c r="C6" s="9"/>
      <c r="E6" s="64">
        <v>3</v>
      </c>
      <c r="F6" s="68" t="s">
        <v>13</v>
      </c>
      <c r="G6" s="69"/>
      <c r="I6" s="14"/>
      <c r="J6" s="60"/>
      <c r="K6" s="13"/>
    </row>
    <row r="7" spans="2:14" ht="14.4" thickBot="1" x14ac:dyDescent="0.35">
      <c r="B7" s="8"/>
      <c r="C7" s="9"/>
      <c r="E7" s="64">
        <v>0</v>
      </c>
      <c r="F7" s="68" t="s">
        <v>14</v>
      </c>
      <c r="G7" s="69"/>
      <c r="I7" s="15"/>
      <c r="J7" s="61"/>
      <c r="K7" s="13"/>
    </row>
    <row r="8" spans="2:14" ht="14.4" thickBot="1" x14ac:dyDescent="0.35">
      <c r="B8" s="8"/>
      <c r="C8" s="9"/>
      <c r="E8" s="65">
        <v>0</v>
      </c>
      <c r="F8" s="70" t="s">
        <v>15</v>
      </c>
      <c r="G8" s="71"/>
      <c r="I8" s="16"/>
      <c r="J8" s="17"/>
      <c r="K8" s="13"/>
    </row>
    <row r="9" spans="2:14" ht="15.6" customHeight="1" x14ac:dyDescent="0.3">
      <c r="B9" s="8"/>
      <c r="C9" s="9"/>
      <c r="E9" s="18"/>
      <c r="F9" s="19"/>
      <c r="G9" s="19"/>
      <c r="J9" s="7"/>
      <c r="K9" s="13"/>
    </row>
    <row r="10" spans="2:14" ht="13.2" customHeight="1" thickBot="1" x14ac:dyDescent="0.3">
      <c r="B10" s="20" t="s">
        <v>16</v>
      </c>
      <c r="C10" s="21">
        <f>SUM(C3:C9)</f>
        <v>100</v>
      </c>
      <c r="D10" s="22"/>
      <c r="K10" s="23"/>
    </row>
    <row r="11" spans="2:14" ht="15.75" customHeight="1" x14ac:dyDescent="0.3">
      <c r="K11" s="24"/>
    </row>
    <row r="12" spans="2:14" ht="15.75" customHeight="1" x14ac:dyDescent="0.3">
      <c r="B12" s="1" t="s">
        <v>17</v>
      </c>
      <c r="K12" s="24"/>
    </row>
    <row r="13" spans="2:14" ht="14.4" x14ac:dyDescent="0.3">
      <c r="B13" s="2" t="s">
        <v>18</v>
      </c>
      <c r="C13" s="25" t="s">
        <v>19</v>
      </c>
      <c r="D13" s="26"/>
      <c r="E13" s="26"/>
      <c r="F13" s="26"/>
      <c r="G13" s="22"/>
      <c r="H13" s="22"/>
      <c r="I13" s="27"/>
      <c r="J13" s="27"/>
      <c r="K13" s="24"/>
    </row>
    <row r="14" spans="2:14" ht="15.75" customHeight="1" x14ac:dyDescent="0.3">
      <c r="B14" s="2" t="s">
        <v>7</v>
      </c>
      <c r="C14" s="6" t="s">
        <v>20</v>
      </c>
      <c r="D14" s="22"/>
      <c r="E14" s="22"/>
      <c r="F14" s="22"/>
      <c r="G14" s="22"/>
      <c r="H14" s="22"/>
      <c r="I14" s="27"/>
      <c r="J14" s="27"/>
      <c r="K14" s="24"/>
    </row>
    <row r="15" spans="2:14" ht="15.75" customHeight="1" thickBot="1" x14ac:dyDescent="0.3">
      <c r="C15" s="22"/>
      <c r="D15" s="22"/>
      <c r="E15" s="22"/>
      <c r="F15" s="22"/>
      <c r="G15" s="22"/>
      <c r="H15" s="22"/>
      <c r="I15" s="27"/>
      <c r="J15" s="28"/>
      <c r="K15" s="28"/>
    </row>
    <row r="16" spans="2:14" ht="34.5" customHeight="1" x14ac:dyDescent="0.25">
      <c r="B16" s="29" t="s">
        <v>0</v>
      </c>
      <c r="C16" s="72" t="s">
        <v>30</v>
      </c>
      <c r="D16" s="73"/>
      <c r="E16" s="74" t="s">
        <v>31</v>
      </c>
      <c r="F16" s="75"/>
      <c r="G16" s="76" t="s">
        <v>32</v>
      </c>
      <c r="H16" s="77"/>
      <c r="J16" s="28"/>
      <c r="K16" s="28"/>
    </row>
    <row r="17" spans="1:11" ht="13.2" x14ac:dyDescent="0.25">
      <c r="B17" s="30"/>
      <c r="C17" s="31" t="s">
        <v>21</v>
      </c>
      <c r="D17" s="32" t="s">
        <v>22</v>
      </c>
      <c r="E17" s="33" t="s">
        <v>21</v>
      </c>
      <c r="F17" s="34" t="s">
        <v>22</v>
      </c>
      <c r="G17" s="35" t="s">
        <v>21</v>
      </c>
      <c r="H17" s="36" t="s">
        <v>22</v>
      </c>
      <c r="K17" s="23"/>
    </row>
    <row r="18" spans="1:11" ht="14.4" customHeight="1" x14ac:dyDescent="0.3">
      <c r="B18" s="37" t="str">
        <f t="shared" ref="B18:B19" si="0">B3</f>
        <v>Prijs</v>
      </c>
      <c r="C18" s="38">
        <f>J3</f>
        <v>85000</v>
      </c>
      <c r="D18" s="39">
        <f>($J$5-J3)*($C$3/($J$5-$J$3))</f>
        <v>30</v>
      </c>
      <c r="E18" s="40">
        <f>J4</f>
        <v>90000</v>
      </c>
      <c r="F18" s="39">
        <f>($J$5-J4)*($C$3/($J$5-$J$4))</f>
        <v>30</v>
      </c>
      <c r="G18" s="41">
        <f>J5</f>
        <v>105000</v>
      </c>
      <c r="H18" s="39">
        <f>($J$5-J5)*($C$3/($J$5-$J$4))</f>
        <v>0</v>
      </c>
      <c r="K18" s="24"/>
    </row>
    <row r="19" spans="1:11" ht="14.4" x14ac:dyDescent="0.3">
      <c r="B19" s="42" t="str">
        <f t="shared" si="0"/>
        <v>Kwaliteit</v>
      </c>
      <c r="C19" s="59">
        <v>0</v>
      </c>
      <c r="D19" s="43">
        <f>(C19/10)*C4</f>
        <v>0</v>
      </c>
      <c r="E19" s="59">
        <v>7</v>
      </c>
      <c r="F19" s="44">
        <f>(E19/10)*C4</f>
        <v>28</v>
      </c>
      <c r="G19" s="59">
        <v>8</v>
      </c>
      <c r="H19" s="43">
        <f>(G19/10)*C4</f>
        <v>32</v>
      </c>
      <c r="K19" s="24"/>
    </row>
    <row r="20" spans="1:11" ht="14.4" x14ac:dyDescent="0.3">
      <c r="B20" s="45" t="str">
        <f>B5</f>
        <v>Praktijktest</v>
      </c>
      <c r="C20" s="59">
        <v>8</v>
      </c>
      <c r="D20" s="43">
        <f t="shared" ref="D20:D24" si="1">(C20/10)*C5</f>
        <v>24</v>
      </c>
      <c r="E20" s="59">
        <v>7</v>
      </c>
      <c r="F20" s="44">
        <f t="shared" ref="F20:F24" si="2">(E20/10)*C5</f>
        <v>21</v>
      </c>
      <c r="G20" s="59">
        <v>10</v>
      </c>
      <c r="H20" s="43">
        <f t="shared" ref="H20:H24" si="3">(G20/10)*C5</f>
        <v>30</v>
      </c>
      <c r="J20" s="27"/>
      <c r="K20" s="24"/>
    </row>
    <row r="21" spans="1:11" ht="14.4" hidden="1" x14ac:dyDescent="0.3">
      <c r="B21" s="45">
        <f t="shared" ref="B21:B24" si="4">B6</f>
        <v>0</v>
      </c>
      <c r="C21" s="59"/>
      <c r="D21" s="43">
        <f t="shared" si="1"/>
        <v>0</v>
      </c>
      <c r="E21" s="59"/>
      <c r="F21" s="44">
        <f t="shared" si="2"/>
        <v>0</v>
      </c>
      <c r="G21" s="59"/>
      <c r="H21" s="43">
        <f t="shared" si="3"/>
        <v>0</v>
      </c>
      <c r="J21" s="27"/>
      <c r="K21" s="24"/>
    </row>
    <row r="22" spans="1:11" ht="14.4" hidden="1" x14ac:dyDescent="0.3">
      <c r="B22" s="45">
        <f t="shared" si="4"/>
        <v>0</v>
      </c>
      <c r="C22" s="59"/>
      <c r="D22" s="43">
        <f t="shared" si="1"/>
        <v>0</v>
      </c>
      <c r="E22" s="59"/>
      <c r="F22" s="44">
        <f t="shared" si="2"/>
        <v>0</v>
      </c>
      <c r="G22" s="59"/>
      <c r="H22" s="43">
        <f t="shared" si="3"/>
        <v>0</v>
      </c>
      <c r="J22" s="27"/>
      <c r="K22" s="24"/>
    </row>
    <row r="23" spans="1:11" ht="14.4" hidden="1" x14ac:dyDescent="0.3">
      <c r="B23" s="45">
        <f t="shared" si="4"/>
        <v>0</v>
      </c>
      <c r="C23" s="59"/>
      <c r="D23" s="43">
        <f t="shared" si="1"/>
        <v>0</v>
      </c>
      <c r="E23" s="59"/>
      <c r="F23" s="44">
        <f t="shared" si="2"/>
        <v>0</v>
      </c>
      <c r="G23" s="59"/>
      <c r="H23" s="43">
        <f t="shared" si="3"/>
        <v>0</v>
      </c>
      <c r="J23" s="27"/>
      <c r="K23" s="24"/>
    </row>
    <row r="24" spans="1:11" ht="14.4" hidden="1" customHeight="1" x14ac:dyDescent="0.3">
      <c r="B24" s="45">
        <f t="shared" si="4"/>
        <v>0</v>
      </c>
      <c r="C24" s="59"/>
      <c r="D24" s="43">
        <f t="shared" si="1"/>
        <v>0</v>
      </c>
      <c r="E24" s="59"/>
      <c r="F24" s="44">
        <f t="shared" si="2"/>
        <v>0</v>
      </c>
      <c r="G24" s="59"/>
      <c r="H24" s="43">
        <f t="shared" si="3"/>
        <v>0</v>
      </c>
      <c r="J24" s="28"/>
      <c r="K24" s="28"/>
    </row>
    <row r="25" spans="1:11" ht="15" thickBot="1" x14ac:dyDescent="0.3">
      <c r="B25" s="46" t="s">
        <v>16</v>
      </c>
      <c r="C25" s="47"/>
      <c r="D25" s="48">
        <f>SUM(D18:D24)</f>
        <v>54</v>
      </c>
      <c r="E25" s="49"/>
      <c r="F25" s="50">
        <f>SUM(F18:F24)</f>
        <v>79</v>
      </c>
      <c r="G25" s="51"/>
      <c r="H25" s="52">
        <f>SUM(H18:H24)</f>
        <v>62</v>
      </c>
      <c r="J25" s="28"/>
      <c r="K25" s="28"/>
    </row>
    <row r="26" spans="1:11" ht="14.4" x14ac:dyDescent="0.25">
      <c r="A26" s="28"/>
      <c r="B26" s="28"/>
      <c r="C26" s="28"/>
      <c r="D26" s="66" t="s">
        <v>36</v>
      </c>
      <c r="E26" s="28"/>
      <c r="F26" s="28"/>
      <c r="G26" s="28"/>
      <c r="H26" s="28"/>
      <c r="I26" s="28"/>
      <c r="J26" s="28"/>
      <c r="K26" s="28"/>
    </row>
    <row r="27" spans="1:11" ht="14.4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ht="14.4" x14ac:dyDescent="0.25">
      <c r="A28" s="28"/>
      <c r="B28" s="28"/>
      <c r="C28" s="83" t="s">
        <v>35</v>
      </c>
      <c r="D28" s="83"/>
      <c r="E28" s="83"/>
      <c r="F28" s="83"/>
      <c r="G28" s="83"/>
      <c r="H28" s="28"/>
      <c r="I28" s="28"/>
      <c r="J28" s="28"/>
      <c r="K28" s="28"/>
    </row>
    <row r="29" spans="1:11" ht="14.4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ht="14.4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14.4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4.4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4.4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4.4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4.4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4.4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4.4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14.4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4.4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4.4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14.4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ht="14.4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ht="13.2" x14ac:dyDescent="0.25">
      <c r="D43" s="53"/>
      <c r="K43" s="23"/>
    </row>
    <row r="44" spans="1:11" ht="14.4" x14ac:dyDescent="0.3">
      <c r="B44" s="54" t="s">
        <v>23</v>
      </c>
      <c r="K44" s="24"/>
    </row>
    <row r="45" spans="1:11" ht="15.75" customHeight="1" x14ac:dyDescent="0.3">
      <c r="B45" s="55" t="s">
        <v>24</v>
      </c>
      <c r="K45" s="24"/>
    </row>
    <row r="46" spans="1:11" ht="14.4" x14ac:dyDescent="0.3">
      <c r="B46" s="56" t="s">
        <v>25</v>
      </c>
      <c r="D46" s="57"/>
      <c r="J46" s="27"/>
      <c r="K46" s="24"/>
    </row>
    <row r="47" spans="1:11" ht="15.75" customHeight="1" x14ac:dyDescent="0.3">
      <c r="B47" s="58" t="s">
        <v>25</v>
      </c>
      <c r="J47" s="27"/>
      <c r="K47" s="24"/>
    </row>
    <row r="48" spans="1:11" ht="13.2" x14ac:dyDescent="0.25">
      <c r="J48" s="7"/>
      <c r="K48" s="7"/>
    </row>
    <row r="49" spans="5:11" ht="13.2" x14ac:dyDescent="0.25">
      <c r="J49" s="7"/>
      <c r="K49" s="7"/>
    </row>
    <row r="50" spans="5:11" ht="13.2" x14ac:dyDescent="0.25"/>
    <row r="51" spans="5:11" ht="13.2" x14ac:dyDescent="0.25">
      <c r="E51" s="6"/>
    </row>
    <row r="52" spans="5:11" ht="13.2" x14ac:dyDescent="0.25"/>
    <row r="53" spans="5:11" ht="13.2" x14ac:dyDescent="0.25"/>
    <row r="54" spans="5:11" ht="13.2" x14ac:dyDescent="0.25"/>
    <row r="55" spans="5:11" ht="13.2" x14ac:dyDescent="0.25"/>
    <row r="56" spans="5:11" ht="13.2" x14ac:dyDescent="0.25"/>
    <row r="57" spans="5:11" ht="13.2" x14ac:dyDescent="0.25"/>
    <row r="58" spans="5:11" ht="13.2" x14ac:dyDescent="0.25"/>
    <row r="59" spans="5:11" ht="13.2" x14ac:dyDescent="0.25"/>
    <row r="60" spans="5:11" ht="13.2" x14ac:dyDescent="0.25"/>
    <row r="61" spans="5:11" ht="13.2" x14ac:dyDescent="0.25"/>
    <row r="62" spans="5:11" ht="13.2" x14ac:dyDescent="0.25"/>
    <row r="63" spans="5:11" ht="13.2" x14ac:dyDescent="0.25"/>
    <row r="64" spans="5:11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</sheetData>
  <mergeCells count="13">
    <mergeCell ref="F5:G5"/>
    <mergeCell ref="E2:G2"/>
    <mergeCell ref="I2:J2"/>
    <mergeCell ref="L2:N2"/>
    <mergeCell ref="F3:G3"/>
    <mergeCell ref="F4:G4"/>
    <mergeCell ref="C28:G28"/>
    <mergeCell ref="F6:G6"/>
    <mergeCell ref="F7:G7"/>
    <mergeCell ref="F8:G8"/>
    <mergeCell ref="C16:D16"/>
    <mergeCell ref="E16:F16"/>
    <mergeCell ref="G16:H16"/>
  </mergeCell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2267D4E12914198F46109BB068448" ma:contentTypeVersion="4" ma:contentTypeDescription="Een nieuw document maken." ma:contentTypeScope="" ma:versionID="4d3133786377af14b747a68c4f6dd532">
  <xsd:schema xmlns:xsd="http://www.w3.org/2001/XMLSchema" xmlns:xs="http://www.w3.org/2001/XMLSchema" xmlns:p="http://schemas.microsoft.com/office/2006/metadata/properties" xmlns:ns2="7d4914b6-5644-4f9d-9f12-53259b1c457c" targetNamespace="http://schemas.microsoft.com/office/2006/metadata/properties" ma:root="true" ma:fieldsID="cfef5db9bb30c853f565687f262b134b" ns2:_="">
    <xsd:import namespace="7d4914b6-5644-4f9d-9f12-53259b1c4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914b6-5644-4f9d-9f12-53259b1c4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9BC45-F2F4-4EA2-B39E-F2CCF3965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C85EAE-E6E2-49BB-BE06-EB5DB4174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4914b6-5644-4f9d-9f12-53259b1c45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E3C1E5-298A-497C-AB62-DE1074BB52E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Koomans, Peter</dc:creator>
  <cp:lastModifiedBy>Koomans, Peter</cp:lastModifiedBy>
  <dcterms:created xsi:type="dcterms:W3CDTF">2025-05-01T07:26:57Z</dcterms:created>
  <dcterms:modified xsi:type="dcterms:W3CDTF">2025-07-16T10:37:45Z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0x010100B452267D4E12914198F46109BB068448</vt:lpwstr>
  </property>
</Properties>
</file>