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hlmr.sharepoint.com/sites/ST-Aanbestedingdrukwerk/Gedeelde documenten/General/08 Bijlagen/"/>
    </mc:Choice>
  </mc:AlternateContent>
  <xr:revisionPtr revIDLastSave="135" documentId="13_ncr:201_{2838B390-84A2-46E6-AC23-D497F16FE47C}" xr6:coauthVersionLast="47" xr6:coauthVersionMax="47" xr10:uidLastSave="{845F8F2C-7579-45E7-9842-44E5B8BD425D}"/>
  <bookViews>
    <workbookView xWindow="-120" yWindow="-120" windowWidth="29040" windowHeight="17520" xr2:uid="{37D87068-F9AE-44E7-8ED9-9EBEBB0ABC77}"/>
  </bookViews>
  <sheets>
    <sheet name="Invulinstructie" sheetId="4" r:id="rId1"/>
    <sheet name="Inschrijfsom + ondertekening" sheetId="8" r:id="rId2"/>
    <sheet name="Bedrukte enveloppen" sheetId="3" r:id="rId3"/>
    <sheet name="Mailingen" sheetId="5" r:id="rId4"/>
    <sheet name="Drukwerk" sheetId="9" r:id="rId5"/>
    <sheet name="Nabewerking"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7" i="5" l="1"/>
  <c r="N22" i="5"/>
  <c r="N23" i="5"/>
  <c r="N24" i="5"/>
  <c r="N25" i="5"/>
  <c r="N26" i="5"/>
  <c r="L27" i="5"/>
  <c r="L26" i="5"/>
  <c r="L25" i="5"/>
  <c r="L24" i="5"/>
  <c r="L23" i="5"/>
  <c r="L22" i="5"/>
  <c r="L18" i="5"/>
  <c r="N18" i="5" s="1"/>
  <c r="L17" i="5"/>
  <c r="N17" i="5" s="1"/>
  <c r="L16" i="5"/>
  <c r="N16" i="5" s="1"/>
  <c r="L21" i="5"/>
  <c r="N21" i="5" s="1"/>
  <c r="L20" i="5"/>
  <c r="N20" i="5" s="1"/>
  <c r="L19" i="5"/>
  <c r="N19" i="5"/>
  <c r="N28" i="6"/>
  <c r="N26" i="6"/>
  <c r="N25" i="6"/>
  <c r="N22" i="6"/>
  <c r="N21" i="6"/>
  <c r="N20" i="6"/>
  <c r="N18" i="6"/>
  <c r="N15" i="6"/>
  <c r="N14" i="6"/>
  <c r="N13" i="6"/>
  <c r="N10" i="6"/>
  <c r="N9" i="6"/>
  <c r="N8" i="6"/>
  <c r="N7" i="6"/>
  <c r="L39" i="5"/>
  <c r="N39" i="5" s="1"/>
  <c r="L38" i="5"/>
  <c r="N38" i="5" s="1"/>
  <c r="L37" i="5"/>
  <c r="N37" i="5" s="1"/>
  <c r="L36" i="5"/>
  <c r="N36" i="5" s="1"/>
  <c r="L35" i="5"/>
  <c r="N35" i="5" s="1"/>
  <c r="L34" i="5"/>
  <c r="N34" i="5" s="1"/>
  <c r="L33" i="5"/>
  <c r="N33" i="5" s="1"/>
  <c r="L32" i="5"/>
  <c r="N32" i="5" s="1"/>
  <c r="L31" i="5"/>
  <c r="N31" i="5" s="1"/>
  <c r="L30" i="5"/>
  <c r="N30" i="5" s="1"/>
  <c r="L29" i="5"/>
  <c r="N29" i="5" s="1"/>
  <c r="L28" i="5"/>
  <c r="N28" i="5" s="1"/>
  <c r="L15" i="5"/>
  <c r="N15" i="5" s="1"/>
  <c r="L14" i="5"/>
  <c r="N14" i="5" s="1"/>
  <c r="L13" i="5"/>
  <c r="N13" i="5" s="1"/>
  <c r="L12" i="5"/>
  <c r="N12" i="5" s="1"/>
  <c r="L11" i="5"/>
  <c r="N11" i="5" s="1"/>
  <c r="L10" i="5"/>
  <c r="N10" i="5" s="1"/>
  <c r="L9" i="5"/>
  <c r="N9" i="5" s="1"/>
  <c r="L8" i="5"/>
  <c r="N8" i="5" s="1"/>
  <c r="L7" i="5"/>
  <c r="N7" i="5" s="1"/>
  <c r="N31" i="6"/>
  <c r="N32" i="6"/>
  <c r="N33" i="6"/>
  <c r="L24" i="9"/>
  <c r="N24" i="9" s="1"/>
  <c r="L23" i="9"/>
  <c r="N23" i="9" s="1"/>
  <c r="L22" i="9"/>
  <c r="N22" i="9" s="1"/>
  <c r="L21" i="9"/>
  <c r="N21" i="9" s="1"/>
  <c r="L20" i="9"/>
  <c r="N20" i="9" s="1"/>
  <c r="L19" i="9"/>
  <c r="N19" i="9" s="1"/>
  <c r="L18" i="9"/>
  <c r="N18" i="9" s="1"/>
  <c r="L17" i="9"/>
  <c r="N17" i="9" s="1"/>
  <c r="L16" i="9"/>
  <c r="N16" i="9" s="1"/>
  <c r="L15" i="9"/>
  <c r="N15" i="9" s="1"/>
  <c r="L14" i="9"/>
  <c r="N14" i="9" s="1"/>
  <c r="N13" i="9"/>
  <c r="L13" i="9"/>
  <c r="L12" i="9"/>
  <c r="N12" i="9" s="1"/>
  <c r="L11" i="9"/>
  <c r="N11" i="9" s="1"/>
  <c r="L10" i="9"/>
  <c r="N10" i="9" s="1"/>
  <c r="L9" i="9"/>
  <c r="N9" i="9" s="1"/>
  <c r="L8" i="9"/>
  <c r="N8" i="9" s="1"/>
  <c r="L7" i="9"/>
  <c r="N7" i="9" s="1"/>
  <c r="L6" i="9"/>
  <c r="N6" i="9" s="1"/>
  <c r="L5" i="9"/>
  <c r="N5" i="9" s="1"/>
  <c r="L4" i="9"/>
  <c r="N4" i="9" s="1"/>
  <c r="N30" i="6"/>
  <c r="N29" i="6"/>
  <c r="N27" i="6"/>
  <c r="N24" i="6"/>
  <c r="N23" i="6"/>
  <c r="N19" i="6"/>
  <c r="N17" i="6"/>
  <c r="N16" i="6"/>
  <c r="N12" i="6"/>
  <c r="N11" i="6"/>
  <c r="N6" i="6"/>
  <c r="N5" i="6"/>
  <c r="N4" i="6"/>
  <c r="L6" i="5"/>
  <c r="N6" i="5" s="1"/>
  <c r="L5" i="5"/>
  <c r="N5" i="5" s="1"/>
  <c r="L4" i="5"/>
  <c r="N4" i="5" s="1"/>
  <c r="N25" i="9" l="1"/>
  <c r="H5" i="8" s="1"/>
  <c r="N37" i="6"/>
  <c r="H6" i="8" s="1"/>
  <c r="N40" i="5"/>
  <c r="H4" i="8" s="1"/>
  <c r="L21" i="3"/>
  <c r="N21" i="3" s="1"/>
  <c r="L20" i="3"/>
  <c r="N20" i="3" s="1"/>
  <c r="L19" i="3"/>
  <c r="N19" i="3" s="1"/>
  <c r="L18" i="3"/>
  <c r="N18" i="3" s="1"/>
  <c r="L17" i="3"/>
  <c r="N17" i="3" s="1"/>
  <c r="L16" i="3"/>
  <c r="N16" i="3" s="1"/>
  <c r="L15" i="3"/>
  <c r="N15" i="3" s="1"/>
  <c r="L14" i="3"/>
  <c r="N14" i="3" s="1"/>
  <c r="L13" i="3"/>
  <c r="N13" i="3" s="1"/>
  <c r="L12" i="3"/>
  <c r="N12" i="3" s="1"/>
  <c r="L11" i="3"/>
  <c r="N11" i="3" s="1"/>
  <c r="L10" i="3"/>
  <c r="N10" i="3" s="1"/>
  <c r="L9" i="3"/>
  <c r="N9" i="3" s="1"/>
  <c r="L8" i="3"/>
  <c r="N8" i="3" s="1"/>
  <c r="L7" i="3"/>
  <c r="N7" i="3" s="1"/>
  <c r="L6" i="3"/>
  <c r="N6" i="3" s="1"/>
  <c r="L5" i="3"/>
  <c r="N5" i="3" s="1"/>
  <c r="L4" i="3"/>
  <c r="N4" i="3" s="1"/>
  <c r="N22" i="3" l="1"/>
  <c r="H3" i="8" s="1"/>
  <c r="H8" i="8" s="1"/>
</calcChain>
</file>

<file path=xl/sharedStrings.xml><?xml version="1.0" encoding="utf-8"?>
<sst xmlns="http://schemas.openxmlformats.org/spreadsheetml/2006/main" count="250" uniqueCount="128">
  <si>
    <t>TARIEVENBLAD - Invulinstructie 'drukwerk en mailingen'</t>
  </si>
  <si>
    <t>Let op! Geel gemarkeerde velden zijn invulvelden.</t>
  </si>
  <si>
    <t>Instructie invullen tarieven</t>
  </si>
  <si>
    <t xml:space="preserve">In de geel gemarkeerden velden dient het gevraagde tarief per stuk ingevuld te worden. Het document berekent de inschrijfsom per jaar. 
Alle tarieven/kosten zijn vermeld in euro's en exclusief BTW. 
De prijzen die gegeven worden zijn all-in prijzen. Dat wil zeggen inclusief kosten van administratie, overhead, transportkosten, kosten verpakkingen, ICT en winst. Opdrachtnemer hanteert geen kosten voor onder andere: drempelbedragen of toeslagen voor minimale bestelwaarde, factuurkosten, verpakkingskosten, transportkosten voor levering. 
</t>
  </si>
  <si>
    <t>Inschrijfsom + Ondertekening</t>
  </si>
  <si>
    <t xml:space="preserve">Onder het tabblad 'Inschrijfsom + ondertekening' wordt de totaal fictieve inschrijfsom per jaar automatisch berekend.
Dit is het blad waar, na het invullen van alle gegevens, een handtekening voor akkoord ingevuld dient te worden door inschrijver. 
</t>
  </si>
  <si>
    <t>Instructie 'Bedrukte enveloppen'</t>
  </si>
  <si>
    <t xml:space="preserve">Onder het tabblad 'Bedrukte enveloppen' wordt gevraagd om de prijs per envelop in te vullen. Het 'fictief totaal aantal stuks per jaar' is een vermenigvuldiging van het 'fictief aantal bestellingen per jaar' en 'fictief aantal stuks per bestelling'. 
Voor elk type drukwerk wordt gevraagd de prijs op te geven voor die verschillende hoeveelheden. Om tot een inschrijfsom te komen, zijn er fictieve aantallen per jaar ingevuld. De genoemde aantallen zijn slechts ter indicatie, gebaseerd op het jaar 2024. Vervolgens vult u in de gele cellen de prijs per stuk in. 
</t>
  </si>
  <si>
    <t>Instructie' Mailingen'</t>
  </si>
  <si>
    <t xml:space="preserve">Onder het tabblad 'Mailingen' vallen de aanvragen voor mailingen die gedrukt en gecouverteerd dienen te worden. Bedrukking wordt gedaan op blanco papier waarbij het logo wordt meegedrukt. De splitsing fullcolor (FC) en zwart-wit (ZW) is van belang voor het bedrukken van een combinatie van beide. Over het algemeen is de eerste pagina standaard FC gevolgd door ZW pagina's, tenzij anders aangegeven. 
De tarieven voor mailingen worden weergegeven zonder de printopdracht. De mailingen bevatten over algemeen couverteren en mergen (gepersonaliseerde adressen).  </t>
  </si>
  <si>
    <t>Instructie 'Drukwerk'</t>
  </si>
  <si>
    <t xml:space="preserve">Onder het tabblad 'drukwerk' vallen de meest voorkomende drukwerk aanvragen. Op aanvraag zal er ook uitgeweken worden van deze aanvragen. Hiervoor wordt een offerte opgesteld dooor opdrachtnemer.  </t>
  </si>
  <si>
    <t>Instructie 'Nabewerking'</t>
  </si>
  <si>
    <t xml:space="preserve">Onder het tabblad 'nabewerking' vallen de meest voorkomende handelingen in een nabewerking in breedste zin van het woord. Bij de omschrijving wordt de nabewerking in sommige gevallen nader toegelicht. Het fictief aantal stuks per bestellingen is gebasseerd op de handelingen, meestal gerelateerd aan het aantal pagina's waarop de handeling plaatsvindt. </t>
  </si>
  <si>
    <t>Inschrijfsom + ondertekening</t>
  </si>
  <si>
    <t>Subtotaal fictieve inschrijvingssom 'Bedrukte enveloppen'</t>
  </si>
  <si>
    <t>Subtotaal fictieve inschrijvingssom 'Mailingen'</t>
  </si>
  <si>
    <t>Subtotaal fictieve inschrijvingssom 'Drukwerk'</t>
  </si>
  <si>
    <t>Subtotaal fictieve inschrijvingssom 'Nabewerking'</t>
  </si>
  <si>
    <t>TOTALE FICTIEVE INSCHRIJFSOM PER JAAR excl. btw</t>
  </si>
  <si>
    <t>Ondertekend door (vul oranje velden in)</t>
  </si>
  <si>
    <t>Naam :</t>
  </si>
  <si>
    <t>Functie :</t>
  </si>
  <si>
    <t>Handtekening:</t>
  </si>
  <si>
    <t>Plaats :</t>
  </si>
  <si>
    <t>Datum :</t>
  </si>
  <si>
    <t>TARIEVENBLAD - Bedrukte enveloppen</t>
  </si>
  <si>
    <t>Producten</t>
  </si>
  <si>
    <t>Formaat</t>
  </si>
  <si>
    <t>Papiersoort</t>
  </si>
  <si>
    <t>Gewicht</t>
  </si>
  <si>
    <t>Fullcolor (FC) / zwart-wit (ZW)</t>
  </si>
  <si>
    <t>Bijzonderheden</t>
  </si>
  <si>
    <t>Enkel- of dubbelzijdig (resp. EZ - DZ)</t>
  </si>
  <si>
    <t>Omschrijving</t>
  </si>
  <si>
    <t>Fictief aantal bestellingen per jaar</t>
  </si>
  <si>
    <t xml:space="preserve">Fictief aantal stuks per bestelling </t>
  </si>
  <si>
    <t xml:space="preserve">Fictief totaal aantal stuks per jaar </t>
  </si>
  <si>
    <t>Prijs per stuk (ex BTW)</t>
  </si>
  <si>
    <t>Fictieve inschrijfsom per jaar</t>
  </si>
  <si>
    <t>Envelop EA5 zonder venster</t>
  </si>
  <si>
    <t>EA5 156 x 220 mm</t>
  </si>
  <si>
    <t>Wit FSC</t>
  </si>
  <si>
    <t>90 grams</t>
  </si>
  <si>
    <t>FC (logo Gemeente Haarlemmermeer)</t>
  </si>
  <si>
    <t>Zonder venster,  Stripsluiting, Port betaald, Adresgegevens retour (*verschillende t.a.v.)</t>
  </si>
  <si>
    <t>EZ</t>
  </si>
  <si>
    <t>Antwoordenvelop zonder venster:  500 stuks in doos</t>
  </si>
  <si>
    <t>Envelop C5 zonder venster</t>
  </si>
  <si>
    <t>C5 162 x 229 mm</t>
  </si>
  <si>
    <t>Zonder venster, gegomd, Port betaald, Achterkant: "Is deze post niet voor u" + tekst</t>
  </si>
  <si>
    <t>DZ</t>
  </si>
  <si>
    <t>Zonder venster: 500 stuks in doos</t>
  </si>
  <si>
    <t>Envelop C5 met venster</t>
  </si>
  <si>
    <t>Met venster links, gegomd, Postbus gegevens. Port betaald, Achterkant: "Is deze post niet voor u" + tekst</t>
  </si>
  <si>
    <t>Met venster: 500 stuks in doos</t>
  </si>
  <si>
    <t>Envelop C4 zonder venster</t>
  </si>
  <si>
    <t>C4 229 x 324 mm</t>
  </si>
  <si>
    <t>120 grams</t>
  </si>
  <si>
    <t>Zonder venster, Stripsluiting, Postbus gegevens. Port betaald, Achterkant: "Is deze post niet voor u" + tekst</t>
  </si>
  <si>
    <t>Zonder venster: 250 stuks in doos</t>
  </si>
  <si>
    <t>Envelop C4 met venster</t>
  </si>
  <si>
    <t>Met venster links, Stripsluiting, Postbus gegevens. Port betaald, Achterkant: "Is deze post niet voor u" + tekst</t>
  </si>
  <si>
    <t>Met venster: 250 stuks in doos</t>
  </si>
  <si>
    <t>Envelop EC4 zonder venster</t>
  </si>
  <si>
    <t>EC4 240 x 340 mm</t>
  </si>
  <si>
    <t>Geel FSC</t>
  </si>
  <si>
    <t>TARIEVENBLAD - Mailingen</t>
  </si>
  <si>
    <t>Printopdracht (bv Bewonersbrief)</t>
  </si>
  <si>
    <t>A4</t>
  </si>
  <si>
    <t>Wit FSC - ISO 9706</t>
  </si>
  <si>
    <t xml:space="preserve">ZW  </t>
  </si>
  <si>
    <t>Mailing (exl. kosten printopdracht)</t>
  </si>
  <si>
    <t>A4 in C5 env.</t>
  </si>
  <si>
    <t xml:space="preserve">Wit FSC  </t>
  </si>
  <si>
    <t>Enkele pagina couverteren</t>
  </si>
  <si>
    <t>Dubbele pagina couverteren</t>
  </si>
  <si>
    <t>TARIEVENBLAD - Drukwerk</t>
  </si>
  <si>
    <t>Flyer</t>
  </si>
  <si>
    <t>Houtvrij gesatineerd MC (glanzend)</t>
  </si>
  <si>
    <t>170 gr</t>
  </si>
  <si>
    <t>FC</t>
  </si>
  <si>
    <t>300 gr</t>
  </si>
  <si>
    <t>A5</t>
  </si>
  <si>
    <t>130 gr</t>
  </si>
  <si>
    <t>200 gr</t>
  </si>
  <si>
    <t>Visitekaartjes</t>
  </si>
  <si>
    <t>85 x 55 mm</t>
  </si>
  <si>
    <t>Helder wit, houtvrij, zonder coating, matte afwerking</t>
  </si>
  <si>
    <t>250 gr</t>
  </si>
  <si>
    <t>Aangeleverde gegevens in stramien + verwerken, 100 stuks in doosje</t>
  </si>
  <si>
    <t>Ansichtkaart "Bijna 18 jaar"</t>
  </si>
  <si>
    <t>148 x 210 mm</t>
  </si>
  <si>
    <t>1 zijdig sulfaarkarton, eenzijdig v.z.v. glanslaminaar</t>
  </si>
  <si>
    <t>Verpakt per 250 stuks</t>
  </si>
  <si>
    <t>Ansichtkaart "Welkom in de gemeente Haarlemmermeer"</t>
  </si>
  <si>
    <t>TARIEVENBLAD - Nabewerking</t>
  </si>
  <si>
    <t>Handelingen/diensten</t>
  </si>
  <si>
    <t>Snijden</t>
  </si>
  <si>
    <t>Per snede</t>
  </si>
  <si>
    <t>Vouwen</t>
  </si>
  <si>
    <t>Per vouw, enkel/zig-zag/wikkel</t>
  </si>
  <si>
    <t>Vouwen + rillen</t>
  </si>
  <si>
    <t>Noodzakelijk bij vouwen boven 170gr papier</t>
  </si>
  <si>
    <t>Perforeren</t>
  </si>
  <si>
    <t>Per perforatielijn</t>
  </si>
  <si>
    <t>Rillen</t>
  </si>
  <si>
    <t>Per ril</t>
  </si>
  <si>
    <t>Nieten</t>
  </si>
  <si>
    <t>Hoek/ dubbel</t>
  </si>
  <si>
    <t>Geniet brocheren</t>
  </si>
  <si>
    <t>Boekje maken: 2 rugnieten + vouwen + schoonsnijden</t>
  </si>
  <si>
    <t>Rondhoeken</t>
  </si>
  <si>
    <t>Plastificeren/lamineren</t>
  </si>
  <si>
    <t>Per stuk en in diverse formaten</t>
  </si>
  <si>
    <t>Toeslag spoedopdracht</t>
  </si>
  <si>
    <t>Prijs per aantal keer per jaar</t>
  </si>
  <si>
    <t xml:space="preserve">Opslag t.b.v. pallets </t>
  </si>
  <si>
    <t>Prijs per jaar</t>
  </si>
  <si>
    <t>1 pallet</t>
  </si>
  <si>
    <t>2 pallets</t>
  </si>
  <si>
    <t>3 pallets</t>
  </si>
  <si>
    <t xml:space="preserve">Fictief aantal stuks per jaar </t>
  </si>
  <si>
    <t>A4 in C4 env.</t>
  </si>
  <si>
    <t>Enkele pagina couverteren + gepersonaliseerd adres (mergen)</t>
  </si>
  <si>
    <t>Dubbele pagina couverteren + gepersonaliseerd adres (mergen)</t>
  </si>
  <si>
    <t>C4 envelop</t>
  </si>
  <si>
    <t>C5 envelop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</si>
</sst>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413]\ * #,##0.00_ ;_ [$€-413]\ * \-#,##0.00_ ;_ [$€-413]\ * &quot;-&quot;??_ ;_ @_ "/>
  </numFmts>
  <fonts count="14" x14ac:knownFonts="1">
    <font>
      <sz val="11"/>
      <color theme="1"/>
      <name val="Aptos Narrow"/>
      <family val="2"/>
      <scheme val="minor"/>
    </font>
    <font>
      <sz val="11"/>
      <color theme="1"/>
      <name val="Aptos Narrow"/>
      <family val="2"/>
      <scheme val="minor"/>
    </font>
    <font>
      <sz val="10"/>
      <color theme="1"/>
      <name val="Aptos Narrow"/>
      <family val="2"/>
      <scheme val="minor"/>
    </font>
    <font>
      <b/>
      <sz val="10"/>
      <color theme="1"/>
      <name val="Aptos Narrow"/>
      <family val="2"/>
      <scheme val="minor"/>
    </font>
    <font>
      <sz val="8"/>
      <name val="Aptos Narrow"/>
      <family val="2"/>
      <scheme val="minor"/>
    </font>
    <font>
      <sz val="14"/>
      <color theme="0"/>
      <name val="Aptos Narrow"/>
      <family val="2"/>
      <scheme val="minor"/>
    </font>
    <font>
      <b/>
      <sz val="12"/>
      <color theme="0"/>
      <name val="Aptos Narrow"/>
      <family val="2"/>
      <scheme val="minor"/>
    </font>
    <font>
      <sz val="10"/>
      <name val="Aptos Narrow"/>
      <family val="2"/>
      <scheme val="minor"/>
    </font>
    <font>
      <b/>
      <sz val="16"/>
      <color theme="0"/>
      <name val="Aptos Narrow"/>
      <family val="2"/>
      <scheme val="minor"/>
    </font>
    <font>
      <b/>
      <sz val="16"/>
      <color theme="1"/>
      <name val="Aptos Narrow"/>
      <family val="2"/>
      <scheme val="minor"/>
    </font>
    <font>
      <sz val="16"/>
      <color theme="1"/>
      <name val="Aptos Narrow"/>
      <family val="2"/>
      <scheme val="minor"/>
    </font>
    <font>
      <b/>
      <sz val="10"/>
      <color theme="0"/>
      <name val="Arial"/>
      <family val="2"/>
    </font>
    <font>
      <sz val="10"/>
      <name val="Arial"/>
      <family val="2"/>
    </font>
    <font>
      <b/>
      <sz val="14"/>
      <color theme="0"/>
      <name val="Arial"/>
      <family val="2"/>
    </font>
  </fonts>
  <fills count="6">
    <fill>
      <patternFill patternType="none"/>
    </fill>
    <fill>
      <patternFill patternType="gray125"/>
    </fill>
    <fill>
      <patternFill patternType="solid">
        <fgColor rgb="FF23ABB7"/>
        <bgColor indexed="64"/>
      </patternFill>
    </fill>
    <fill>
      <patternFill patternType="solid">
        <fgColor rgb="FFFAC105"/>
        <bgColor indexed="64"/>
      </patternFill>
    </fill>
    <fill>
      <patternFill patternType="solid">
        <fgColor rgb="FF9C2F85"/>
        <bgColor indexed="64"/>
      </patternFill>
    </fill>
    <fill>
      <patternFill patternType="solid">
        <fgColor theme="0"/>
        <bgColor indexed="64"/>
      </patternFill>
    </fill>
  </fills>
  <borders count="4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style="thin">
        <color indexed="64"/>
      </top>
      <bottom/>
      <diagonal/>
    </border>
    <border>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style="thin">
        <color indexed="64"/>
      </top>
      <bottom style="thin">
        <color indexed="64"/>
      </bottom>
      <diagonal/>
    </border>
    <border>
      <left/>
      <right style="medium">
        <color indexed="64"/>
      </right>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56">
    <xf numFmtId="0" fontId="0" fillId="0" borderId="0" xfId="0"/>
    <xf numFmtId="1" fontId="2" fillId="0" borderId="4" xfId="0" applyNumberFormat="1" applyFont="1" applyBorder="1" applyAlignment="1">
      <alignment horizontal="left" vertical="top" wrapText="1"/>
    </xf>
    <xf numFmtId="164" fontId="8" fillId="2" borderId="15" xfId="0" applyNumberFormat="1" applyFont="1" applyFill="1" applyBorder="1" applyAlignment="1">
      <alignment horizontal="left" vertical="center" wrapText="1"/>
    </xf>
    <xf numFmtId="44" fontId="5" fillId="4" borderId="9" xfId="0" applyNumberFormat="1" applyFont="1" applyFill="1" applyBorder="1"/>
    <xf numFmtId="1" fontId="2" fillId="0" borderId="2" xfId="0" applyNumberFormat="1" applyFont="1" applyBorder="1" applyAlignment="1">
      <alignment horizontal="left" vertical="top" wrapText="1"/>
    </xf>
    <xf numFmtId="44" fontId="2" fillId="0" borderId="3" xfId="0" applyNumberFormat="1" applyFont="1" applyBorder="1" applyAlignment="1">
      <alignment vertical="top"/>
    </xf>
    <xf numFmtId="44" fontId="2" fillId="0" borderId="16" xfId="0" applyNumberFormat="1" applyFont="1" applyBorder="1" applyAlignment="1">
      <alignment vertical="top"/>
    </xf>
    <xf numFmtId="1" fontId="2" fillId="0" borderId="18" xfId="0" applyNumberFormat="1" applyFont="1" applyBorder="1" applyAlignment="1">
      <alignment horizontal="left" vertical="top" wrapText="1"/>
    </xf>
    <xf numFmtId="44" fontId="2" fillId="0" borderId="21" xfId="0" applyNumberFormat="1" applyFont="1" applyBorder="1" applyAlignment="1">
      <alignment vertical="top"/>
    </xf>
    <xf numFmtId="0" fontId="6" fillId="2" borderId="22" xfId="0" applyFont="1" applyFill="1" applyBorder="1" applyAlignment="1">
      <alignment horizontal="left" vertical="top" wrapText="1"/>
    </xf>
    <xf numFmtId="0" fontId="6" fillId="2" borderId="14" xfId="0" applyFont="1" applyFill="1" applyBorder="1" applyAlignment="1">
      <alignment horizontal="left" vertical="top" wrapText="1"/>
    </xf>
    <xf numFmtId="1" fontId="6" fillId="2" borderId="14" xfId="0" applyNumberFormat="1" applyFont="1" applyFill="1" applyBorder="1" applyAlignment="1">
      <alignment horizontal="left" vertical="top" wrapText="1"/>
    </xf>
    <xf numFmtId="49" fontId="6" fillId="2" borderId="14" xfId="1" applyNumberFormat="1" applyFont="1" applyFill="1" applyBorder="1" applyAlignment="1">
      <alignment horizontal="left" vertical="top" wrapText="1"/>
    </xf>
    <xf numFmtId="1" fontId="6" fillId="2" borderId="14" xfId="2" applyNumberFormat="1" applyFont="1" applyFill="1" applyBorder="1" applyAlignment="1">
      <alignment horizontal="left" vertical="top" wrapText="1"/>
    </xf>
    <xf numFmtId="164" fontId="6" fillId="2" borderId="14" xfId="2" applyNumberFormat="1" applyFont="1" applyFill="1" applyBorder="1" applyAlignment="1">
      <alignment horizontal="left" vertical="top" wrapText="1"/>
    </xf>
    <xf numFmtId="164" fontId="6" fillId="2" borderId="15" xfId="2" applyNumberFormat="1" applyFont="1" applyFill="1" applyBorder="1" applyAlignment="1">
      <alignment horizontal="left" vertical="top" wrapText="1"/>
    </xf>
    <xf numFmtId="3" fontId="2" fillId="0" borderId="2" xfId="2" applyNumberFormat="1" applyFont="1" applyBorder="1" applyAlignment="1">
      <alignment horizontal="left" vertical="top" wrapText="1"/>
    </xf>
    <xf numFmtId="3" fontId="2" fillId="0" borderId="4" xfId="2" applyNumberFormat="1" applyFont="1" applyBorder="1" applyAlignment="1">
      <alignment horizontal="left" vertical="top" wrapText="1"/>
    </xf>
    <xf numFmtId="3" fontId="2" fillId="0" borderId="2" xfId="1" applyNumberFormat="1" applyFont="1" applyFill="1" applyBorder="1" applyAlignment="1">
      <alignment horizontal="left" vertical="top" wrapText="1"/>
    </xf>
    <xf numFmtId="3" fontId="2" fillId="0" borderId="4" xfId="1" applyNumberFormat="1" applyFont="1" applyFill="1" applyBorder="1" applyAlignment="1">
      <alignment horizontal="left" vertical="top" wrapText="1"/>
    </xf>
    <xf numFmtId="3" fontId="2" fillId="0" borderId="18" xfId="1" applyNumberFormat="1" applyFont="1" applyFill="1" applyBorder="1" applyAlignment="1">
      <alignment horizontal="left" vertical="top" wrapText="1"/>
    </xf>
    <xf numFmtId="1" fontId="2" fillId="0" borderId="9" xfId="0" applyNumberFormat="1" applyFont="1" applyBorder="1" applyAlignment="1">
      <alignment horizontal="left" vertical="top" wrapText="1"/>
    </xf>
    <xf numFmtId="3" fontId="2" fillId="0" borderId="9" xfId="1" applyNumberFormat="1" applyFont="1" applyFill="1" applyBorder="1" applyAlignment="1">
      <alignment horizontal="left" vertical="top" wrapText="1"/>
    </xf>
    <xf numFmtId="3" fontId="2" fillId="0" borderId="9" xfId="2" applyNumberFormat="1" applyFont="1" applyBorder="1" applyAlignment="1">
      <alignment horizontal="left" vertical="top" wrapText="1"/>
    </xf>
    <xf numFmtId="0" fontId="0" fillId="5" borderId="0" xfId="0" applyFill="1"/>
    <xf numFmtId="0" fontId="13" fillId="0" borderId="33" xfId="0" applyFont="1" applyBorder="1" applyAlignment="1">
      <alignment vertical="top" wrapText="1"/>
    </xf>
    <xf numFmtId="0" fontId="6" fillId="2" borderId="42" xfId="0" applyFont="1" applyFill="1" applyBorder="1" applyAlignment="1">
      <alignment vertical="top" wrapText="1"/>
    </xf>
    <xf numFmtId="0" fontId="6" fillId="2" borderId="12" xfId="0" applyFont="1" applyFill="1" applyBorder="1" applyAlignment="1">
      <alignment vertical="top" wrapText="1"/>
    </xf>
    <xf numFmtId="0" fontId="6" fillId="2" borderId="13" xfId="0" applyFont="1" applyFill="1" applyBorder="1" applyAlignment="1">
      <alignment vertical="top" wrapText="1"/>
    </xf>
    <xf numFmtId="0" fontId="8" fillId="0" borderId="0" xfId="0" applyFont="1" applyAlignment="1">
      <alignment horizontal="left" vertical="center" wrapText="1"/>
    </xf>
    <xf numFmtId="164" fontId="8" fillId="0" borderId="0" xfId="0" applyNumberFormat="1" applyFont="1" applyAlignment="1">
      <alignment horizontal="left" vertical="center" wrapText="1"/>
    </xf>
    <xf numFmtId="44" fontId="2" fillId="3" borderId="2" xfId="0" applyNumberFormat="1" applyFont="1" applyFill="1" applyBorder="1" applyAlignment="1" applyProtection="1">
      <alignment vertical="top"/>
      <protection locked="0"/>
    </xf>
    <xf numFmtId="44" fontId="2" fillId="3" borderId="4" xfId="0" applyNumberFormat="1" applyFont="1" applyFill="1" applyBorder="1" applyAlignment="1" applyProtection="1">
      <alignment vertical="top"/>
      <protection locked="0"/>
    </xf>
    <xf numFmtId="44" fontId="2" fillId="3" borderId="18" xfId="0" applyNumberFormat="1" applyFont="1" applyFill="1" applyBorder="1" applyAlignment="1" applyProtection="1">
      <alignment vertical="top"/>
      <protection locked="0"/>
    </xf>
    <xf numFmtId="49" fontId="6" fillId="2" borderId="14" xfId="1" applyNumberFormat="1" applyFont="1" applyFill="1" applyBorder="1" applyAlignment="1" applyProtection="1">
      <alignment horizontal="left" vertical="top" wrapText="1"/>
    </xf>
    <xf numFmtId="1" fontId="6" fillId="2" borderId="14" xfId="2" applyNumberFormat="1" applyFont="1" applyFill="1" applyBorder="1" applyAlignment="1" applyProtection="1">
      <alignment horizontal="left" vertical="top" wrapText="1"/>
    </xf>
    <xf numFmtId="164" fontId="6" fillId="2" borderId="14" xfId="2" applyNumberFormat="1" applyFont="1" applyFill="1" applyBorder="1" applyAlignment="1" applyProtection="1">
      <alignment horizontal="left" vertical="top" wrapText="1"/>
    </xf>
    <xf numFmtId="164" fontId="6" fillId="2" borderId="15" xfId="2" applyNumberFormat="1" applyFont="1" applyFill="1" applyBorder="1" applyAlignment="1" applyProtection="1">
      <alignment horizontal="left" vertical="top" wrapText="1"/>
    </xf>
    <xf numFmtId="3" fontId="2" fillId="0" borderId="2" xfId="1" applyNumberFormat="1" applyFont="1" applyFill="1" applyBorder="1" applyAlignment="1" applyProtection="1">
      <alignment horizontal="left" vertical="top" wrapText="1"/>
    </xf>
    <xf numFmtId="3" fontId="2" fillId="0" borderId="2" xfId="2" applyNumberFormat="1" applyFont="1" applyBorder="1" applyAlignment="1" applyProtection="1">
      <alignment horizontal="left" vertical="top" wrapText="1"/>
    </xf>
    <xf numFmtId="3" fontId="2" fillId="0" borderId="4" xfId="1" applyNumberFormat="1" applyFont="1" applyFill="1" applyBorder="1" applyAlignment="1" applyProtection="1">
      <alignment horizontal="left" vertical="top" wrapText="1"/>
    </xf>
    <xf numFmtId="3" fontId="2" fillId="0" borderId="4" xfId="2" applyNumberFormat="1" applyFont="1" applyBorder="1" applyAlignment="1" applyProtection="1">
      <alignment horizontal="left" vertical="top" wrapText="1"/>
    </xf>
    <xf numFmtId="44" fontId="2" fillId="0" borderId="30" xfId="0" applyNumberFormat="1" applyFont="1" applyBorder="1" applyAlignment="1">
      <alignment vertical="top"/>
    </xf>
    <xf numFmtId="44" fontId="2" fillId="3" borderId="9" xfId="0" applyNumberFormat="1" applyFont="1" applyFill="1" applyBorder="1" applyAlignment="1" applyProtection="1">
      <alignment vertical="top"/>
      <protection locked="0"/>
    </xf>
    <xf numFmtId="44" fontId="2" fillId="3" borderId="16" xfId="0" applyNumberFormat="1" applyFont="1" applyFill="1" applyBorder="1" applyAlignment="1" applyProtection="1">
      <alignment vertical="top"/>
      <protection locked="0"/>
    </xf>
    <xf numFmtId="0" fontId="5" fillId="4" borderId="45" xfId="0" applyFont="1" applyFill="1" applyBorder="1" applyAlignment="1">
      <alignment horizontal="left"/>
    </xf>
    <xf numFmtId="0" fontId="5" fillId="4" borderId="7" xfId="0" applyFont="1" applyFill="1" applyBorder="1" applyAlignment="1">
      <alignment horizontal="left"/>
    </xf>
    <xf numFmtId="0" fontId="11" fillId="2" borderId="11" xfId="0" applyFont="1" applyFill="1" applyBorder="1" applyAlignment="1">
      <alignment horizontal="left"/>
    </xf>
    <xf numFmtId="0" fontId="11" fillId="2" borderId="12" xfId="0" applyFont="1" applyFill="1" applyBorder="1" applyAlignment="1">
      <alignment horizontal="left"/>
    </xf>
    <xf numFmtId="0" fontId="11" fillId="2" borderId="36" xfId="0" applyFont="1" applyFill="1" applyBorder="1" applyAlignment="1">
      <alignment horizontal="left"/>
    </xf>
    <xf numFmtId="0" fontId="12" fillId="0" borderId="11" xfId="0" applyFont="1" applyBorder="1" applyAlignment="1">
      <alignment vertical="top" wrapText="1"/>
    </xf>
    <xf numFmtId="0" fontId="12" fillId="0" borderId="12" xfId="0" applyFont="1" applyBorder="1" applyAlignment="1">
      <alignment vertical="top" wrapText="1"/>
    </xf>
    <xf numFmtId="0" fontId="12" fillId="0" borderId="36" xfId="0" applyFont="1" applyBorder="1" applyAlignment="1">
      <alignment vertical="top" wrapText="1"/>
    </xf>
    <xf numFmtId="0" fontId="13" fillId="4" borderId="33" xfId="0" applyFont="1" applyFill="1" applyBorder="1" applyAlignment="1">
      <alignment horizontal="left" vertical="top" wrapText="1"/>
    </xf>
    <xf numFmtId="0" fontId="13" fillId="4" borderId="34" xfId="0" applyFont="1" applyFill="1" applyBorder="1" applyAlignment="1">
      <alignment horizontal="left" vertical="top" wrapText="1"/>
    </xf>
    <xf numFmtId="0" fontId="13" fillId="4" borderId="35" xfId="0" applyFont="1" applyFill="1" applyBorder="1" applyAlignment="1">
      <alignment horizontal="left" vertical="top" wrapText="1"/>
    </xf>
    <xf numFmtId="0" fontId="12" fillId="3" borderId="11" xfId="0" applyFont="1" applyFill="1" applyBorder="1" applyAlignment="1">
      <alignment horizontal="center"/>
    </xf>
    <xf numFmtId="0" fontId="12" fillId="3" borderId="12" xfId="0" applyFont="1" applyFill="1" applyBorder="1" applyAlignment="1">
      <alignment horizontal="center"/>
    </xf>
    <xf numFmtId="0" fontId="12" fillId="3" borderId="36" xfId="0" applyFont="1" applyFill="1" applyBorder="1" applyAlignment="1">
      <alignment horizontal="center"/>
    </xf>
    <xf numFmtId="0" fontId="12" fillId="0" borderId="37" xfId="0" applyFont="1" applyBorder="1" applyAlignment="1">
      <alignment vertical="top" wrapText="1"/>
    </xf>
    <xf numFmtId="0" fontId="12" fillId="0" borderId="19" xfId="0" applyFont="1" applyBorder="1" applyAlignment="1">
      <alignment vertical="top" wrapText="1"/>
    </xf>
    <xf numFmtId="0" fontId="12" fillId="0" borderId="20" xfId="0" applyFont="1" applyBorder="1" applyAlignment="1">
      <alignment vertical="top" wrapText="1"/>
    </xf>
    <xf numFmtId="0" fontId="13" fillId="2" borderId="0" xfId="0" applyFont="1" applyFill="1" applyAlignment="1">
      <alignment horizontal="left" vertical="center" wrapText="1"/>
    </xf>
    <xf numFmtId="0" fontId="5" fillId="4" borderId="9" xfId="0" applyFont="1" applyFill="1" applyBorder="1" applyAlignment="1">
      <alignment horizontal="left"/>
    </xf>
    <xf numFmtId="0" fontId="9" fillId="0" borderId="6" xfId="0" applyFont="1" applyBorder="1" applyAlignment="1">
      <alignment horizontal="left" vertical="top" wrapText="1"/>
    </xf>
    <xf numFmtId="0" fontId="9" fillId="0" borderId="9" xfId="0" applyFont="1" applyBorder="1" applyAlignment="1">
      <alignment horizontal="left" vertical="top" wrapText="1"/>
    </xf>
    <xf numFmtId="0" fontId="9" fillId="0" borderId="23" xfId="0" applyFont="1" applyBorder="1" applyAlignment="1" applyProtection="1">
      <alignment horizontal="left" vertical="top" wrapText="1"/>
      <protection locked="0"/>
    </xf>
    <xf numFmtId="0" fontId="9" fillId="0" borderId="38" xfId="0" applyFont="1" applyBorder="1" applyAlignment="1" applyProtection="1">
      <alignment horizontal="left" vertical="top" wrapText="1"/>
      <protection locked="0"/>
    </xf>
    <xf numFmtId="0" fontId="9" fillId="0" borderId="28" xfId="0" applyFont="1" applyBorder="1" applyAlignment="1" applyProtection="1">
      <alignment horizontal="left" vertical="top" wrapText="1"/>
      <protection locked="0"/>
    </xf>
    <xf numFmtId="0" fontId="9" fillId="0" borderId="24" xfId="0" applyFont="1" applyBorder="1" applyAlignment="1" applyProtection="1">
      <alignment horizontal="left" vertical="top" wrapText="1"/>
      <protection locked="0"/>
    </xf>
    <xf numFmtId="0" fontId="9" fillId="0" borderId="39" xfId="0" applyFont="1" applyBorder="1" applyAlignment="1" applyProtection="1">
      <alignment horizontal="left" vertical="top" wrapText="1"/>
      <protection locked="0"/>
    </xf>
    <xf numFmtId="0" fontId="9" fillId="0" borderId="27" xfId="0" applyFont="1" applyBorder="1" applyAlignment="1" applyProtection="1">
      <alignment horizontal="left" vertical="top" wrapText="1"/>
      <protection locked="0"/>
    </xf>
    <xf numFmtId="0" fontId="10" fillId="0" borderId="23" xfId="0" applyFont="1" applyBorder="1" applyAlignment="1" applyProtection="1">
      <alignment horizontal="left" vertical="top" wrapText="1"/>
      <protection locked="0"/>
    </xf>
    <xf numFmtId="0" fontId="10" fillId="0" borderId="38" xfId="0" applyFont="1" applyBorder="1" applyAlignment="1" applyProtection="1">
      <alignment horizontal="left" vertical="top" wrapText="1"/>
      <protection locked="0"/>
    </xf>
    <xf numFmtId="0" fontId="10" fillId="0" borderId="28" xfId="0" applyFont="1" applyBorder="1" applyAlignment="1" applyProtection="1">
      <alignment horizontal="left" vertical="top" wrapText="1"/>
      <protection locked="0"/>
    </xf>
    <xf numFmtId="0" fontId="10" fillId="0" borderId="24" xfId="0" applyFont="1" applyBorder="1" applyAlignment="1" applyProtection="1">
      <alignment horizontal="left" vertical="top" wrapText="1"/>
      <protection locked="0"/>
    </xf>
    <xf numFmtId="0" fontId="10" fillId="0" borderId="39" xfId="0" applyFont="1" applyBorder="1" applyAlignment="1" applyProtection="1">
      <alignment horizontal="left" vertical="top" wrapText="1"/>
      <protection locked="0"/>
    </xf>
    <xf numFmtId="0" fontId="10" fillId="0" borderId="27" xfId="0" applyFont="1" applyBorder="1" applyAlignment="1" applyProtection="1">
      <alignment horizontal="left" vertical="top" wrapText="1"/>
      <protection locked="0"/>
    </xf>
    <xf numFmtId="0" fontId="8" fillId="2" borderId="11" xfId="0" applyFont="1" applyFill="1" applyBorder="1" applyAlignment="1">
      <alignment horizontal="left" vertical="center" wrapText="1"/>
    </xf>
    <xf numFmtId="0" fontId="8" fillId="2" borderId="12"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9" fillId="0" borderId="0" xfId="0" applyFont="1" applyAlignment="1">
      <alignment horizontal="left" vertical="top" wrapText="1"/>
    </xf>
    <xf numFmtId="14" fontId="10" fillId="0" borderId="23" xfId="0" applyNumberFormat="1" applyFont="1" applyBorder="1" applyAlignment="1" applyProtection="1">
      <alignment horizontal="left" vertical="top" wrapText="1"/>
      <protection locked="0"/>
    </xf>
    <xf numFmtId="14" fontId="10" fillId="0" borderId="38" xfId="0" applyNumberFormat="1" applyFont="1" applyBorder="1" applyAlignment="1" applyProtection="1">
      <alignment horizontal="left" vertical="top" wrapText="1"/>
      <protection locked="0"/>
    </xf>
    <xf numFmtId="14" fontId="10" fillId="0" borderId="28" xfId="0" applyNumberFormat="1" applyFont="1" applyBorder="1" applyAlignment="1" applyProtection="1">
      <alignment horizontal="left" vertical="top" wrapText="1"/>
      <protection locked="0"/>
    </xf>
    <xf numFmtId="14" fontId="10" fillId="0" borderId="24" xfId="0" applyNumberFormat="1" applyFont="1" applyBorder="1" applyAlignment="1" applyProtection="1">
      <alignment horizontal="left" vertical="top" wrapText="1"/>
      <protection locked="0"/>
    </xf>
    <xf numFmtId="14" fontId="10" fillId="0" borderId="39" xfId="0" applyNumberFormat="1" applyFont="1" applyBorder="1" applyAlignment="1" applyProtection="1">
      <alignment horizontal="left" vertical="top" wrapText="1"/>
      <protection locked="0"/>
    </xf>
    <xf numFmtId="14" fontId="10" fillId="0" borderId="27" xfId="0" applyNumberFormat="1" applyFont="1" applyBorder="1" applyAlignment="1" applyProtection="1">
      <alignment horizontal="left" vertical="top" wrapText="1"/>
      <protection locked="0"/>
    </xf>
    <xf numFmtId="0" fontId="9" fillId="0" borderId="8" xfId="0" applyFont="1" applyBorder="1" applyAlignment="1">
      <alignment horizontal="left" vertical="top" wrapText="1"/>
    </xf>
    <xf numFmtId="0" fontId="10" fillId="0" borderId="25" xfId="0" applyFont="1" applyBorder="1" applyAlignment="1" applyProtection="1">
      <alignment horizontal="left" vertical="top" wrapText="1"/>
      <protection locked="0"/>
    </xf>
    <xf numFmtId="0" fontId="10" fillId="0" borderId="0" xfId="0" applyFont="1" applyAlignment="1" applyProtection="1">
      <alignment horizontal="left" vertical="top" wrapText="1"/>
      <protection locked="0"/>
    </xf>
    <xf numFmtId="0" fontId="10" fillId="0" borderId="26" xfId="0" applyFont="1" applyBorder="1" applyAlignment="1" applyProtection="1">
      <alignment horizontal="left" vertical="top" wrapText="1"/>
      <protection locked="0"/>
    </xf>
    <xf numFmtId="0" fontId="13" fillId="4" borderId="0" xfId="0" applyFont="1" applyFill="1" applyAlignment="1">
      <alignment horizontal="left" vertical="center" wrapText="1"/>
    </xf>
    <xf numFmtId="0" fontId="3" fillId="0" borderId="1" xfId="0" applyFont="1" applyBorder="1" applyAlignment="1">
      <alignment horizontal="left" vertical="top"/>
    </xf>
    <xf numFmtId="0" fontId="3" fillId="0" borderId="5" xfId="0" applyFont="1" applyBorder="1" applyAlignment="1">
      <alignment horizontal="left" vertical="top"/>
    </xf>
    <xf numFmtId="0" fontId="2" fillId="0" borderId="2" xfId="0" applyFont="1" applyBorder="1" applyAlignment="1">
      <alignment horizontal="left" vertical="top"/>
    </xf>
    <xf numFmtId="0" fontId="2" fillId="0" borderId="4" xfId="0" applyFont="1" applyBorder="1" applyAlignment="1">
      <alignment horizontal="left" vertical="top"/>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5" fillId="4" borderId="24" xfId="0" applyFont="1" applyFill="1" applyBorder="1" applyAlignment="1">
      <alignment horizontal="left"/>
    </xf>
    <xf numFmtId="0" fontId="5" fillId="4" borderId="39" xfId="0" applyFont="1" applyFill="1" applyBorder="1" applyAlignment="1">
      <alignment horizontal="left"/>
    </xf>
    <xf numFmtId="0" fontId="5" fillId="4" borderId="27" xfId="0" applyFont="1" applyFill="1" applyBorder="1" applyAlignment="1">
      <alignment horizontal="left"/>
    </xf>
    <xf numFmtId="0" fontId="3" fillId="0" borderId="17" xfId="0" applyFont="1" applyBorder="1" applyAlignment="1">
      <alignment horizontal="left" vertical="top"/>
    </xf>
    <xf numFmtId="0" fontId="2" fillId="0" borderId="18" xfId="0" applyFont="1" applyBorder="1" applyAlignment="1">
      <alignment horizontal="left" vertical="top"/>
    </xf>
    <xf numFmtId="0" fontId="2" fillId="0" borderId="18" xfId="0" applyFont="1" applyBorder="1" applyAlignment="1">
      <alignment horizontal="left" vertical="top" wrapText="1"/>
    </xf>
    <xf numFmtId="0" fontId="7" fillId="0" borderId="4" xfId="0" applyFont="1" applyBorder="1" applyAlignment="1">
      <alignment horizontal="left" vertical="top" wrapText="1"/>
    </xf>
    <xf numFmtId="0" fontId="7" fillId="0" borderId="6" xfId="0" applyFont="1" applyBorder="1" applyAlignment="1">
      <alignment horizontal="left" vertical="top" wrapText="1"/>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2" fillId="0" borderId="6"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3" fillId="0" borderId="32" xfId="0" applyFont="1" applyBorder="1" applyAlignment="1">
      <alignment horizontal="left" vertical="top" wrapText="1"/>
    </xf>
    <xf numFmtId="0" fontId="3" fillId="0" borderId="31" xfId="0" applyFont="1" applyBorder="1" applyAlignment="1">
      <alignment horizontal="left" vertical="top" wrapText="1"/>
    </xf>
    <xf numFmtId="0" fontId="3" fillId="0" borderId="29" xfId="0" applyFont="1" applyBorder="1" applyAlignment="1">
      <alignment horizontal="left" vertical="top" wrapText="1"/>
    </xf>
    <xf numFmtId="0" fontId="2" fillId="0" borderId="9" xfId="0" applyFont="1" applyBorder="1" applyAlignment="1">
      <alignment horizontal="left" vertical="top"/>
    </xf>
    <xf numFmtId="0" fontId="7" fillId="0" borderId="18" xfId="0" applyFont="1" applyBorder="1" applyAlignment="1">
      <alignment horizontal="left" vertical="top" wrapText="1"/>
    </xf>
    <xf numFmtId="0" fontId="3" fillId="0" borderId="5" xfId="0" applyFont="1" applyBorder="1" applyAlignment="1">
      <alignment horizontal="left" vertical="top" wrapText="1"/>
    </xf>
    <xf numFmtId="0" fontId="3" fillId="0" borderId="17" xfId="0" applyFont="1" applyBorder="1" applyAlignment="1">
      <alignment horizontal="left" vertical="top" wrapText="1"/>
    </xf>
    <xf numFmtId="0" fontId="3" fillId="0" borderId="1" xfId="0" applyFont="1" applyBorder="1" applyAlignment="1">
      <alignment horizontal="left" vertical="top" wrapText="1"/>
    </xf>
    <xf numFmtId="0" fontId="7" fillId="0" borderId="2" xfId="0" applyFont="1" applyBorder="1" applyAlignment="1">
      <alignment horizontal="left" vertical="top" wrapText="1"/>
    </xf>
    <xf numFmtId="0" fontId="7" fillId="0" borderId="23" xfId="0" applyFont="1" applyBorder="1" applyAlignment="1">
      <alignment horizontal="center" vertical="top" wrapText="1"/>
    </xf>
    <xf numFmtId="0" fontId="7" fillId="0" borderId="38" xfId="0" applyFont="1" applyBorder="1" applyAlignment="1">
      <alignment horizontal="center" vertical="top" wrapText="1"/>
    </xf>
    <xf numFmtId="0" fontId="7" fillId="0" borderId="28" xfId="0" applyFont="1" applyBorder="1" applyAlignment="1">
      <alignment horizontal="center" vertical="top" wrapText="1"/>
    </xf>
    <xf numFmtId="0" fontId="7" fillId="0" borderId="25" xfId="0" applyFont="1" applyBorder="1" applyAlignment="1">
      <alignment horizontal="center" vertical="top" wrapText="1"/>
    </xf>
    <xf numFmtId="0" fontId="7" fillId="0" borderId="0" xfId="0" applyFont="1" applyAlignment="1">
      <alignment horizontal="center" vertical="top" wrapText="1"/>
    </xf>
    <xf numFmtId="0" fontId="7" fillId="0" borderId="26" xfId="0" applyFont="1" applyBorder="1" applyAlignment="1">
      <alignment horizontal="center" vertical="top" wrapText="1"/>
    </xf>
    <xf numFmtId="0" fontId="7" fillId="0" borderId="24" xfId="0" applyFont="1" applyBorder="1" applyAlignment="1">
      <alignment horizontal="center" vertical="top" wrapText="1"/>
    </xf>
    <xf numFmtId="0" fontId="7" fillId="0" borderId="39" xfId="0" applyFont="1" applyBorder="1" applyAlignment="1">
      <alignment horizontal="center" vertical="top" wrapText="1"/>
    </xf>
    <xf numFmtId="0" fontId="7" fillId="0" borderId="27" xfId="0" applyFont="1" applyBorder="1" applyAlignment="1">
      <alignment horizontal="center" vertical="top" wrapText="1"/>
    </xf>
    <xf numFmtId="0" fontId="7" fillId="0" borderId="40" xfId="0" applyFont="1" applyBorder="1" applyAlignment="1">
      <alignment horizontal="center" vertical="top" wrapText="1"/>
    </xf>
    <xf numFmtId="0" fontId="7" fillId="0" borderId="34" xfId="0" applyFont="1" applyBorder="1" applyAlignment="1">
      <alignment horizontal="center" vertical="top" wrapText="1"/>
    </xf>
    <xf numFmtId="0" fontId="7" fillId="0" borderId="41" xfId="0" applyFont="1" applyBorder="1" applyAlignment="1">
      <alignment horizontal="center" vertical="top" wrapText="1"/>
    </xf>
    <xf numFmtId="1" fontId="2" fillId="0" borderId="23" xfId="0" applyNumberFormat="1" applyFont="1" applyBorder="1" applyAlignment="1">
      <alignment horizontal="center" vertical="top" wrapText="1"/>
    </xf>
    <xf numFmtId="1" fontId="2" fillId="0" borderId="38" xfId="0" applyNumberFormat="1" applyFont="1" applyBorder="1" applyAlignment="1">
      <alignment horizontal="center" vertical="top" wrapText="1"/>
    </xf>
    <xf numFmtId="1" fontId="2" fillId="0" borderId="28" xfId="0" applyNumberFormat="1" applyFont="1" applyBorder="1" applyAlignment="1">
      <alignment horizontal="center" vertical="top" wrapText="1"/>
    </xf>
    <xf numFmtId="1" fontId="2" fillId="0" borderId="25" xfId="0" applyNumberFormat="1" applyFont="1" applyBorder="1" applyAlignment="1">
      <alignment horizontal="center" vertical="top" wrapText="1"/>
    </xf>
    <xf numFmtId="1" fontId="2" fillId="0" borderId="0" xfId="0" applyNumberFormat="1" applyFont="1" applyAlignment="1">
      <alignment horizontal="center" vertical="top" wrapText="1"/>
    </xf>
    <xf numFmtId="1" fontId="2" fillId="0" borderId="26" xfId="0" applyNumberFormat="1" applyFont="1" applyBorder="1" applyAlignment="1">
      <alignment horizontal="center" vertical="top" wrapText="1"/>
    </xf>
    <xf numFmtId="1" fontId="2" fillId="0" borderId="24" xfId="0" applyNumberFormat="1" applyFont="1" applyBorder="1" applyAlignment="1">
      <alignment horizontal="center" vertical="top" wrapText="1"/>
    </xf>
    <xf numFmtId="1" fontId="2" fillId="0" borderId="39" xfId="0" applyNumberFormat="1" applyFont="1" applyBorder="1" applyAlignment="1">
      <alignment horizontal="center" vertical="top" wrapText="1"/>
    </xf>
    <xf numFmtId="1" fontId="2" fillId="0" borderId="27" xfId="0" applyNumberFormat="1" applyFont="1" applyBorder="1" applyAlignment="1">
      <alignment horizontal="center" vertical="top" wrapText="1"/>
    </xf>
    <xf numFmtId="0" fontId="7" fillId="0" borderId="43" xfId="0" applyFont="1" applyBorder="1" applyAlignment="1">
      <alignment horizontal="center" vertical="top" wrapText="1"/>
    </xf>
    <xf numFmtId="0" fontId="7" fillId="0" borderId="19" xfId="0" applyFont="1" applyBorder="1" applyAlignment="1">
      <alignment horizontal="center" vertical="top" wrapText="1"/>
    </xf>
    <xf numFmtId="0" fontId="7" fillId="0" borderId="44" xfId="0" applyFont="1" applyBorder="1" applyAlignment="1">
      <alignment horizontal="center" vertical="top" wrapText="1"/>
    </xf>
    <xf numFmtId="0" fontId="2" fillId="0" borderId="10" xfId="0" applyFont="1" applyBorder="1" applyAlignment="1">
      <alignment horizontal="left" vertical="top" wrapText="1"/>
    </xf>
    <xf numFmtId="0" fontId="7" fillId="0" borderId="6" xfId="0" applyFont="1" applyBorder="1" applyAlignment="1">
      <alignment horizontal="center" vertical="top" wrapText="1"/>
    </xf>
    <xf numFmtId="0" fontId="7" fillId="0" borderId="8" xfId="0" applyFont="1" applyBorder="1" applyAlignment="1">
      <alignment horizontal="center" vertical="top" wrapText="1"/>
    </xf>
    <xf numFmtId="0" fontId="7" fillId="0" borderId="9" xfId="0" applyFont="1" applyBorder="1" applyAlignment="1">
      <alignment horizontal="center" vertical="top" wrapText="1"/>
    </xf>
    <xf numFmtId="0" fontId="7" fillId="0" borderId="4" xfId="0" applyFont="1" applyBorder="1" applyAlignment="1">
      <alignment horizontal="center" vertical="top" wrapText="1"/>
    </xf>
    <xf numFmtId="0" fontId="0" fillId="0" borderId="46" xfId="0" applyBorder="1"/>
    <xf numFmtId="0" fontId="3" fillId="5" borderId="28" xfId="0" applyFont="1" applyFill="1" applyBorder="1" applyAlignment="1">
      <alignment vertical="top" wrapText="1"/>
    </xf>
    <xf numFmtId="0" fontId="0" fillId="0" borderId="0" xfId="0" applyBorder="1"/>
    <xf numFmtId="0" fontId="3" fillId="5" borderId="31" xfId="0" applyFont="1" applyFill="1" applyBorder="1" applyAlignment="1">
      <alignment horizontal="right" vertical="center" textRotation="90" wrapText="1"/>
    </xf>
    <xf numFmtId="0" fontId="3" fillId="5" borderId="31" xfId="0" applyFont="1" applyFill="1" applyBorder="1" applyAlignment="1">
      <alignment horizontal="right" vertical="center" textRotation="90" wrapText="1"/>
    </xf>
    <xf numFmtId="0" fontId="3" fillId="5" borderId="29" xfId="0" applyFont="1" applyFill="1" applyBorder="1" applyAlignment="1">
      <alignment horizontal="right" vertical="center" textRotation="90" wrapText="1"/>
    </xf>
  </cellXfs>
  <cellStyles count="3">
    <cellStyle name="Komma" xfId="1" builtinId="3"/>
    <cellStyle name="Standaard" xfId="0" builtinId="0"/>
    <cellStyle name="Valuta" xfId="2" builtinId="4"/>
  </cellStyles>
  <dxfs count="1">
    <dxf>
      <fill>
        <patternFill>
          <bgColor rgb="FFFDC201"/>
        </patternFill>
      </fill>
    </dxf>
  </dxfs>
  <tableStyles count="0" defaultTableStyle="TableStyleMedium2" defaultPivotStyle="PivotStyleLight16"/>
  <colors>
    <mruColors>
      <color rgb="FFFDC201"/>
      <color rgb="FFF28E09"/>
      <color rgb="FF23ABB7"/>
      <color rgb="FFFAC105"/>
      <color rgb="FF9C2F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8FF0E-9E14-4503-B76F-6D0F8C83606C}">
  <dimension ref="A1:AN92"/>
  <sheetViews>
    <sheetView tabSelected="1" workbookViewId="0">
      <selection activeCell="A4" sqref="A4:L4"/>
    </sheetView>
  </sheetViews>
  <sheetFormatPr defaultRowHeight="15" x14ac:dyDescent="0.25"/>
  <cols>
    <col min="12" max="12" width="20.42578125" customWidth="1"/>
  </cols>
  <sheetData>
    <row r="1" spans="1:40" ht="25.15" customHeight="1" thickBot="1" x14ac:dyDescent="0.3">
      <c r="A1" s="53" t="s">
        <v>0</v>
      </c>
      <c r="B1" s="54"/>
      <c r="C1" s="54"/>
      <c r="D1" s="54"/>
      <c r="E1" s="54"/>
      <c r="F1" s="54"/>
      <c r="G1" s="54"/>
      <c r="H1" s="54"/>
      <c r="I1" s="54"/>
      <c r="J1" s="54"/>
      <c r="K1" s="54"/>
      <c r="L1" s="55"/>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row>
    <row r="2" spans="1:40" ht="15.75" thickBot="1" x14ac:dyDescent="0.3">
      <c r="A2" s="56" t="s">
        <v>1</v>
      </c>
      <c r="B2" s="57"/>
      <c r="C2" s="57"/>
      <c r="D2" s="57"/>
      <c r="E2" s="57"/>
      <c r="F2" s="57"/>
      <c r="G2" s="57"/>
      <c r="H2" s="57"/>
      <c r="I2" s="57"/>
      <c r="J2" s="57"/>
      <c r="K2" s="57"/>
      <c r="L2" s="58"/>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row>
    <row r="3" spans="1:40" ht="15.75" thickBot="1" x14ac:dyDescent="0.3">
      <c r="A3" s="47" t="s">
        <v>2</v>
      </c>
      <c r="B3" s="48"/>
      <c r="C3" s="48"/>
      <c r="D3" s="48"/>
      <c r="E3" s="48"/>
      <c r="F3" s="48"/>
      <c r="G3" s="48"/>
      <c r="H3" s="48"/>
      <c r="I3" s="48"/>
      <c r="J3" s="48"/>
      <c r="K3" s="48"/>
      <c r="L3" s="49"/>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row>
    <row r="4" spans="1:40" ht="100.5" customHeight="1" thickBot="1" x14ac:dyDescent="0.3">
      <c r="A4" s="59" t="s">
        <v>3</v>
      </c>
      <c r="B4" s="60"/>
      <c r="C4" s="60"/>
      <c r="D4" s="60"/>
      <c r="E4" s="60"/>
      <c r="F4" s="60"/>
      <c r="G4" s="60"/>
      <c r="H4" s="60"/>
      <c r="I4" s="60"/>
      <c r="J4" s="60"/>
      <c r="K4" s="60"/>
      <c r="L4" s="61"/>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row>
    <row r="5" spans="1:40" ht="15.75" thickBot="1" x14ac:dyDescent="0.3">
      <c r="A5" s="47" t="s">
        <v>4</v>
      </c>
      <c r="B5" s="48"/>
      <c r="C5" s="48"/>
      <c r="D5" s="48"/>
      <c r="E5" s="48"/>
      <c r="F5" s="48"/>
      <c r="G5" s="48"/>
      <c r="H5" s="48"/>
      <c r="I5" s="48"/>
      <c r="J5" s="48"/>
      <c r="K5" s="48"/>
      <c r="L5" s="49"/>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row>
    <row r="6" spans="1:40" ht="58.5" customHeight="1" thickBot="1" x14ac:dyDescent="0.3">
      <c r="A6" s="59" t="s">
        <v>5</v>
      </c>
      <c r="B6" s="60"/>
      <c r="C6" s="60"/>
      <c r="D6" s="60"/>
      <c r="E6" s="60"/>
      <c r="F6" s="60"/>
      <c r="G6" s="60"/>
      <c r="H6" s="60"/>
      <c r="I6" s="60"/>
      <c r="J6" s="60"/>
      <c r="K6" s="60"/>
      <c r="L6" s="61"/>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row>
    <row r="7" spans="1:40" ht="15.75" thickBot="1" x14ac:dyDescent="0.3">
      <c r="A7" s="47" t="s">
        <v>6</v>
      </c>
      <c r="B7" s="48"/>
      <c r="C7" s="48"/>
      <c r="D7" s="48"/>
      <c r="E7" s="48"/>
      <c r="F7" s="48"/>
      <c r="G7" s="48"/>
      <c r="H7" s="48"/>
      <c r="I7" s="48"/>
      <c r="J7" s="48"/>
      <c r="K7" s="48"/>
      <c r="L7" s="49"/>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row>
    <row r="8" spans="1:40" ht="90" customHeight="1" thickBot="1" x14ac:dyDescent="0.3">
      <c r="A8" s="59" t="s">
        <v>7</v>
      </c>
      <c r="B8" s="60"/>
      <c r="C8" s="60"/>
      <c r="D8" s="60"/>
      <c r="E8" s="60"/>
      <c r="F8" s="60"/>
      <c r="G8" s="60"/>
      <c r="H8" s="60"/>
      <c r="I8" s="60"/>
      <c r="J8" s="60"/>
      <c r="K8" s="60"/>
      <c r="L8" s="61"/>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row>
    <row r="9" spans="1:40" ht="15.75" thickBot="1" x14ac:dyDescent="0.3">
      <c r="A9" s="47" t="s">
        <v>8</v>
      </c>
      <c r="B9" s="48"/>
      <c r="C9" s="48"/>
      <c r="D9" s="48"/>
      <c r="E9" s="48"/>
      <c r="F9" s="48"/>
      <c r="G9" s="48"/>
      <c r="H9" s="48"/>
      <c r="I9" s="48"/>
      <c r="J9" s="48"/>
      <c r="K9" s="48"/>
      <c r="L9" s="49"/>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row>
    <row r="10" spans="1:40" ht="87.75" customHeight="1" thickBot="1" x14ac:dyDescent="0.3">
      <c r="A10" s="50" t="s">
        <v>9</v>
      </c>
      <c r="B10" s="51"/>
      <c r="C10" s="51"/>
      <c r="D10" s="51"/>
      <c r="E10" s="51"/>
      <c r="F10" s="51"/>
      <c r="G10" s="51"/>
      <c r="H10" s="51"/>
      <c r="I10" s="51"/>
      <c r="J10" s="51"/>
      <c r="K10" s="51"/>
      <c r="L10" s="52"/>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row>
    <row r="11" spans="1:40" ht="15.75" thickBot="1" x14ac:dyDescent="0.3">
      <c r="A11" s="47" t="s">
        <v>10</v>
      </c>
      <c r="B11" s="48"/>
      <c r="C11" s="48"/>
      <c r="D11" s="48"/>
      <c r="E11" s="48"/>
      <c r="F11" s="48"/>
      <c r="G11" s="48"/>
      <c r="H11" s="48"/>
      <c r="I11" s="48"/>
      <c r="J11" s="48"/>
      <c r="K11" s="48"/>
      <c r="L11" s="49"/>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row>
    <row r="12" spans="1:40" ht="39.75" customHeight="1" thickBot="1" x14ac:dyDescent="0.3">
      <c r="A12" s="50" t="s">
        <v>11</v>
      </c>
      <c r="B12" s="51"/>
      <c r="C12" s="51"/>
      <c r="D12" s="51"/>
      <c r="E12" s="51"/>
      <c r="F12" s="51"/>
      <c r="G12" s="51"/>
      <c r="H12" s="51"/>
      <c r="I12" s="51"/>
      <c r="J12" s="51"/>
      <c r="K12" s="51"/>
      <c r="L12" s="52"/>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row>
    <row r="13" spans="1:40" ht="15.75" thickBot="1" x14ac:dyDescent="0.3">
      <c r="A13" s="47" t="s">
        <v>12</v>
      </c>
      <c r="B13" s="48"/>
      <c r="C13" s="48"/>
      <c r="D13" s="48"/>
      <c r="E13" s="48"/>
      <c r="F13" s="48"/>
      <c r="G13" s="48"/>
      <c r="H13" s="48"/>
      <c r="I13" s="48"/>
      <c r="J13" s="48"/>
      <c r="K13" s="48"/>
      <c r="L13" s="49"/>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row>
    <row r="14" spans="1:40" ht="50.25" customHeight="1" thickBot="1" x14ac:dyDescent="0.3">
      <c r="A14" s="50" t="s">
        <v>13</v>
      </c>
      <c r="B14" s="51"/>
      <c r="C14" s="51"/>
      <c r="D14" s="51"/>
      <c r="E14" s="51"/>
      <c r="F14" s="51"/>
      <c r="G14" s="51"/>
      <c r="H14" s="51"/>
      <c r="I14" s="51"/>
      <c r="J14" s="51"/>
      <c r="K14" s="51"/>
      <c r="L14" s="52"/>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row>
    <row r="15" spans="1:40" x14ac:dyDescent="0.25">
      <c r="A15" s="24"/>
      <c r="B15" s="24"/>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row>
    <row r="16" spans="1:40" x14ac:dyDescent="0.25">
      <c r="A16" s="24"/>
      <c r="B16" s="24"/>
      <c r="C16" s="24"/>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row>
    <row r="17" spans="1:40" x14ac:dyDescent="0.25">
      <c r="A17" s="24"/>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row>
    <row r="18" spans="1:40" x14ac:dyDescent="0.25">
      <c r="A18" s="24"/>
      <c r="B18" s="24"/>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row>
    <row r="19" spans="1:40" x14ac:dyDescent="0.25">
      <c r="A19" s="24"/>
      <c r="B19" s="24"/>
      <c r="C19" s="24"/>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row>
    <row r="20" spans="1:40" x14ac:dyDescent="0.25">
      <c r="A20" s="24"/>
      <c r="B20" s="24"/>
      <c r="C20" s="24"/>
      <c r="D20" s="24"/>
      <c r="E20" s="24"/>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row>
    <row r="21" spans="1:40" x14ac:dyDescent="0.25">
      <c r="A21" s="24"/>
      <c r="B21" s="24"/>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row>
    <row r="22" spans="1:40" x14ac:dyDescent="0.25">
      <c r="A22" s="24"/>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row>
    <row r="23" spans="1:40" x14ac:dyDescent="0.25">
      <c r="A23" s="24"/>
      <c r="B23" s="24"/>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row>
    <row r="24" spans="1:40" x14ac:dyDescent="0.25">
      <c r="A24" s="24"/>
      <c r="B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row>
    <row r="25" spans="1:40" x14ac:dyDescent="0.25">
      <c r="A25" s="24"/>
      <c r="B25" s="24"/>
      <c r="C25" s="24"/>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row>
    <row r="26" spans="1:40" x14ac:dyDescent="0.25">
      <c r="A26" s="24"/>
      <c r="B26" s="24"/>
      <c r="C26" s="24"/>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row>
    <row r="27" spans="1:40"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row>
    <row r="28" spans="1:40" x14ac:dyDescent="0.25">
      <c r="A28" s="24"/>
      <c r="B28" s="24"/>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row>
    <row r="29" spans="1:40" x14ac:dyDescent="0.25">
      <c r="A29" s="24"/>
      <c r="B29" s="24"/>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row>
    <row r="30" spans="1:40" x14ac:dyDescent="0.25">
      <c r="A30" s="24"/>
      <c r="B30" s="24"/>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row>
    <row r="31" spans="1:40" x14ac:dyDescent="0.25">
      <c r="A31" s="24"/>
      <c r="B31" s="24"/>
      <c r="C31" s="24"/>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row>
    <row r="32" spans="1:40" x14ac:dyDescent="0.25">
      <c r="A32" s="24"/>
      <c r="B32" s="24"/>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row>
    <row r="33" spans="1:40" x14ac:dyDescent="0.25">
      <c r="A33" s="24"/>
      <c r="B33" s="24"/>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row>
    <row r="34" spans="1:40" x14ac:dyDescent="0.25">
      <c r="A34" s="24"/>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row>
    <row r="35" spans="1:40" x14ac:dyDescent="0.25">
      <c r="A35" s="24"/>
      <c r="B35" s="24"/>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row>
    <row r="36" spans="1:40" x14ac:dyDescent="0.25">
      <c r="A36" s="24"/>
      <c r="B36" s="24"/>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row>
    <row r="37" spans="1:40" x14ac:dyDescent="0.25">
      <c r="A37" s="24"/>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row>
    <row r="38" spans="1:40" x14ac:dyDescent="0.25">
      <c r="A38" s="24"/>
      <c r="B38" s="24"/>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row>
    <row r="39" spans="1:40" x14ac:dyDescent="0.25">
      <c r="A39" s="24"/>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row>
    <row r="40" spans="1:40" x14ac:dyDescent="0.25">
      <c r="A40" s="24"/>
      <c r="B40" s="2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row>
    <row r="41" spans="1:40" x14ac:dyDescent="0.25">
      <c r="A41" s="24"/>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row>
    <row r="42" spans="1:40" x14ac:dyDescent="0.25">
      <c r="A42" s="24"/>
      <c r="B42" s="2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row>
    <row r="43" spans="1:40" x14ac:dyDescent="0.25">
      <c r="A43" s="24"/>
      <c r="B43" s="24"/>
      <c r="C43" s="24"/>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row>
    <row r="44" spans="1:40" x14ac:dyDescent="0.25">
      <c r="A44" s="24"/>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row>
    <row r="45" spans="1:40" x14ac:dyDescent="0.25">
      <c r="A45" s="24"/>
      <c r="B45" s="24"/>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row>
    <row r="46" spans="1:40" x14ac:dyDescent="0.25">
      <c r="A46" s="24"/>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row>
    <row r="47" spans="1:40" x14ac:dyDescent="0.25">
      <c r="A47" s="24"/>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row>
    <row r="48" spans="1:40" x14ac:dyDescent="0.25">
      <c r="A48" s="24"/>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row>
    <row r="49" spans="1:40" x14ac:dyDescent="0.25">
      <c r="A49" s="24"/>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row>
    <row r="50" spans="1:40" x14ac:dyDescent="0.25">
      <c r="A50" s="24"/>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row>
    <row r="51" spans="1:40" x14ac:dyDescent="0.25">
      <c r="A51" s="24"/>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row>
    <row r="52" spans="1:40" x14ac:dyDescent="0.25">
      <c r="A52" s="24"/>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row>
    <row r="53" spans="1:40" x14ac:dyDescent="0.25">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row>
    <row r="54" spans="1:40" x14ac:dyDescent="0.25">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row>
    <row r="55" spans="1:40" x14ac:dyDescent="0.25">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row>
    <row r="56" spans="1:40" x14ac:dyDescent="0.25">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row>
    <row r="57" spans="1:40" x14ac:dyDescent="0.25">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row>
    <row r="58" spans="1:40" x14ac:dyDescent="0.25">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row>
    <row r="59" spans="1:40" x14ac:dyDescent="0.25">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row>
    <row r="60" spans="1:40" x14ac:dyDescent="0.25">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row>
    <row r="61" spans="1:40" x14ac:dyDescent="0.25">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row>
    <row r="62" spans="1:40" x14ac:dyDescent="0.25">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row>
    <row r="63" spans="1:40" x14ac:dyDescent="0.25">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row>
    <row r="64" spans="1:40" x14ac:dyDescent="0.25">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c r="AE64" s="24"/>
      <c r="AF64" s="24"/>
      <c r="AG64" s="24"/>
      <c r="AH64" s="24"/>
      <c r="AI64" s="24"/>
      <c r="AJ64" s="24"/>
      <c r="AK64" s="24"/>
      <c r="AL64" s="24"/>
      <c r="AM64" s="24"/>
      <c r="AN64" s="24"/>
    </row>
    <row r="65" spans="1:40" x14ac:dyDescent="0.25">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c r="AK65" s="24"/>
      <c r="AL65" s="24"/>
      <c r="AM65" s="24"/>
      <c r="AN65" s="24"/>
    </row>
    <row r="66" spans="1:40" x14ac:dyDescent="0.25">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c r="AJ66" s="24"/>
      <c r="AK66" s="24"/>
      <c r="AL66" s="24"/>
      <c r="AM66" s="24"/>
      <c r="AN66" s="24"/>
    </row>
    <row r="67" spans="1:40" x14ac:dyDescent="0.25">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row>
    <row r="68" spans="1:40" x14ac:dyDescent="0.25">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row>
    <row r="69" spans="1:40" x14ac:dyDescent="0.25">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row>
    <row r="70" spans="1:40" x14ac:dyDescent="0.25">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row>
    <row r="71" spans="1:40" x14ac:dyDescent="0.25">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row>
    <row r="72" spans="1:40" x14ac:dyDescent="0.25">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row>
    <row r="73" spans="1:40" x14ac:dyDescent="0.25">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row>
    <row r="74" spans="1:40" x14ac:dyDescent="0.25">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row>
    <row r="75" spans="1:40" x14ac:dyDescent="0.25">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c r="AJ75" s="24"/>
      <c r="AK75" s="24"/>
      <c r="AL75" s="24"/>
      <c r="AM75" s="24"/>
      <c r="AN75" s="24"/>
    </row>
    <row r="76" spans="1:40" x14ac:dyDescent="0.25">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c r="AM76" s="24"/>
      <c r="AN76" s="24"/>
    </row>
    <row r="77" spans="1:40" x14ac:dyDescent="0.25">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c r="AM77" s="24"/>
      <c r="AN77" s="24"/>
    </row>
    <row r="78" spans="1:40" x14ac:dyDescent="0.25">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c r="AM78" s="24"/>
      <c r="AN78" s="24"/>
    </row>
    <row r="79" spans="1:40" x14ac:dyDescent="0.25">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row>
    <row r="80" spans="1:40" x14ac:dyDescent="0.25">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row>
    <row r="81" spans="1:40" x14ac:dyDescent="0.25">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row>
    <row r="82" spans="1:40" x14ac:dyDescent="0.25">
      <c r="A82" s="24"/>
      <c r="B82" s="24"/>
      <c r="C82" s="24"/>
      <c r="D82" s="24"/>
      <c r="E82" s="24"/>
      <c r="F82" s="24"/>
      <c r="G82" s="24"/>
      <c r="H82" s="24"/>
      <c r="I82" s="24"/>
      <c r="J82" s="24"/>
      <c r="K82" s="24"/>
      <c r="L82" s="24"/>
      <c r="M82" s="24"/>
      <c r="N82" s="24"/>
    </row>
    <row r="83" spans="1:40" x14ac:dyDescent="0.25">
      <c r="A83" s="24"/>
      <c r="B83" s="24"/>
      <c r="C83" s="24"/>
      <c r="D83" s="24"/>
      <c r="E83" s="24"/>
      <c r="F83" s="24"/>
      <c r="G83" s="24"/>
      <c r="H83" s="24"/>
      <c r="I83" s="24"/>
      <c r="J83" s="24"/>
      <c r="K83" s="24"/>
      <c r="L83" s="24"/>
      <c r="M83" s="24"/>
      <c r="N83" s="24"/>
    </row>
    <row r="84" spans="1:40" x14ac:dyDescent="0.25">
      <c r="A84" s="24"/>
      <c r="B84" s="24"/>
      <c r="C84" s="24"/>
      <c r="D84" s="24"/>
      <c r="E84" s="24"/>
      <c r="F84" s="24"/>
      <c r="G84" s="24"/>
      <c r="H84" s="24"/>
      <c r="I84" s="24"/>
      <c r="J84" s="24"/>
      <c r="K84" s="24"/>
      <c r="L84" s="24"/>
      <c r="M84" s="24"/>
      <c r="N84" s="24"/>
    </row>
    <row r="85" spans="1:40" x14ac:dyDescent="0.25">
      <c r="A85" s="24"/>
      <c r="B85" s="24"/>
      <c r="C85" s="24"/>
      <c r="D85" s="24"/>
      <c r="E85" s="24"/>
      <c r="F85" s="24"/>
      <c r="G85" s="24"/>
      <c r="H85" s="24"/>
      <c r="I85" s="24"/>
      <c r="J85" s="24"/>
      <c r="K85" s="24"/>
      <c r="L85" s="24"/>
      <c r="M85" s="24"/>
      <c r="N85" s="24"/>
    </row>
    <row r="86" spans="1:40" x14ac:dyDescent="0.25">
      <c r="A86" s="24"/>
      <c r="B86" s="24"/>
      <c r="C86" s="24"/>
      <c r="D86" s="24"/>
      <c r="E86" s="24"/>
      <c r="F86" s="24"/>
      <c r="G86" s="24"/>
      <c r="H86" s="24"/>
      <c r="I86" s="24"/>
      <c r="J86" s="24"/>
      <c r="K86" s="24"/>
      <c r="L86" s="24"/>
      <c r="M86" s="24"/>
      <c r="N86" s="24"/>
    </row>
    <row r="87" spans="1:40" x14ac:dyDescent="0.25">
      <c r="A87" s="24"/>
      <c r="B87" s="24"/>
      <c r="C87" s="24"/>
      <c r="D87" s="24"/>
      <c r="E87" s="24"/>
      <c r="F87" s="24"/>
      <c r="G87" s="24"/>
      <c r="H87" s="24"/>
      <c r="I87" s="24"/>
      <c r="J87" s="24"/>
      <c r="K87" s="24"/>
      <c r="L87" s="24"/>
      <c r="M87" s="24"/>
      <c r="N87" s="24"/>
    </row>
    <row r="88" spans="1:40" x14ac:dyDescent="0.25">
      <c r="A88" s="24"/>
      <c r="B88" s="24"/>
      <c r="C88" s="24"/>
      <c r="D88" s="24"/>
      <c r="E88" s="24"/>
      <c r="F88" s="24"/>
      <c r="G88" s="24"/>
      <c r="H88" s="24"/>
      <c r="I88" s="24"/>
      <c r="J88" s="24"/>
      <c r="K88" s="24"/>
      <c r="L88" s="24"/>
      <c r="M88" s="24"/>
      <c r="N88" s="24"/>
    </row>
    <row r="89" spans="1:40" x14ac:dyDescent="0.25">
      <c r="A89" s="24"/>
      <c r="B89" s="24"/>
      <c r="C89" s="24"/>
      <c r="D89" s="24"/>
      <c r="E89" s="24"/>
      <c r="F89" s="24"/>
      <c r="G89" s="24"/>
      <c r="H89" s="24"/>
      <c r="I89" s="24"/>
      <c r="J89" s="24"/>
      <c r="K89" s="24"/>
      <c r="L89" s="24"/>
      <c r="M89" s="24"/>
      <c r="N89" s="24"/>
    </row>
    <row r="90" spans="1:40" x14ac:dyDescent="0.25">
      <c r="A90" s="24"/>
      <c r="B90" s="24"/>
      <c r="C90" s="24"/>
      <c r="D90" s="24"/>
      <c r="E90" s="24"/>
      <c r="F90" s="24"/>
      <c r="G90" s="24"/>
      <c r="H90" s="24"/>
      <c r="I90" s="24"/>
      <c r="J90" s="24"/>
      <c r="K90" s="24"/>
      <c r="L90" s="24"/>
      <c r="M90" s="24"/>
      <c r="N90" s="24"/>
    </row>
    <row r="91" spans="1:40" x14ac:dyDescent="0.25">
      <c r="A91" s="24"/>
      <c r="B91" s="24"/>
      <c r="C91" s="24"/>
      <c r="D91" s="24"/>
      <c r="E91" s="24"/>
      <c r="F91" s="24"/>
      <c r="G91" s="24"/>
      <c r="H91" s="24"/>
      <c r="I91" s="24"/>
      <c r="J91" s="24"/>
      <c r="K91" s="24"/>
      <c r="L91" s="24"/>
      <c r="M91" s="24"/>
      <c r="N91" s="24"/>
    </row>
    <row r="92" spans="1:40" x14ac:dyDescent="0.25">
      <c r="A92" s="24"/>
      <c r="B92" s="24"/>
      <c r="C92" s="24"/>
      <c r="D92" s="24"/>
      <c r="E92" s="24"/>
      <c r="F92" s="24"/>
      <c r="G92" s="24"/>
      <c r="H92" s="24"/>
      <c r="I92" s="24"/>
      <c r="J92" s="24"/>
      <c r="K92" s="24"/>
      <c r="L92" s="24"/>
      <c r="M92" s="24"/>
      <c r="N92" s="24"/>
    </row>
  </sheetData>
  <sheetProtection algorithmName="SHA-512" hashValue="mIX1sz8pZwnHnU0QVD1cN5PuoOVK+MQF83/suYvjWyllTIC1t5kQRbscAPjxJDteAP8Co50A3Tw3JlTpkmyCpw==" saltValue="iwXQ3Rate3CvWYgB/Ajoww==" spinCount="100000" sheet="1" objects="1" scenarios="1" selectLockedCells="1"/>
  <mergeCells count="14">
    <mergeCell ref="A11:L11"/>
    <mergeCell ref="A12:L12"/>
    <mergeCell ref="A13:L13"/>
    <mergeCell ref="A14:L14"/>
    <mergeCell ref="A1:L1"/>
    <mergeCell ref="A2:L2"/>
    <mergeCell ref="A10:L10"/>
    <mergeCell ref="A3:L3"/>
    <mergeCell ref="A4:L4"/>
    <mergeCell ref="A7:L7"/>
    <mergeCell ref="A8:L8"/>
    <mergeCell ref="A9:L9"/>
    <mergeCell ref="A5:L5"/>
    <mergeCell ref="A6:L6"/>
  </mergeCells>
  <pageMargins left="0.7" right="0.7"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968B7-6DB2-4E87-8292-F0D7650785FA}">
  <dimension ref="A1:H23"/>
  <sheetViews>
    <sheetView showGridLines="0" workbookViewId="0">
      <selection activeCell="C12" sqref="C12:E13"/>
    </sheetView>
  </sheetViews>
  <sheetFormatPr defaultRowHeight="15" x14ac:dyDescent="0.25"/>
  <cols>
    <col min="2" max="2" width="24" bestFit="1" customWidth="1"/>
    <col min="3" max="3" width="15.28515625" bestFit="1" customWidth="1"/>
    <col min="4" max="4" width="19.42578125" bestFit="1" customWidth="1"/>
    <col min="5" max="5" width="15" customWidth="1"/>
    <col min="6" max="6" width="20.140625" customWidth="1"/>
    <col min="7" max="7" width="13.5703125" customWidth="1"/>
    <col min="8" max="8" width="27.140625" customWidth="1"/>
  </cols>
  <sheetData>
    <row r="1" spans="1:8" ht="29.25" customHeight="1" x14ac:dyDescent="0.25">
      <c r="A1" s="25"/>
      <c r="B1" s="62" t="s">
        <v>14</v>
      </c>
      <c r="C1" s="62"/>
      <c r="D1" s="62"/>
      <c r="E1" s="62"/>
      <c r="F1" s="62"/>
      <c r="G1" s="62"/>
      <c r="H1" s="62"/>
    </row>
    <row r="3" spans="1:8" ht="18.75" x14ac:dyDescent="0.3">
      <c r="B3" s="63" t="s">
        <v>15</v>
      </c>
      <c r="C3" s="63"/>
      <c r="D3" s="63"/>
      <c r="E3" s="63"/>
      <c r="F3" s="63"/>
      <c r="G3" s="63"/>
      <c r="H3" s="3">
        <f>'Bedrukte enveloppen'!N22</f>
        <v>0</v>
      </c>
    </row>
    <row r="4" spans="1:8" ht="18.75" x14ac:dyDescent="0.3">
      <c r="B4" s="63" t="s">
        <v>16</v>
      </c>
      <c r="C4" s="63"/>
      <c r="D4" s="63"/>
      <c r="E4" s="63"/>
      <c r="F4" s="63"/>
      <c r="G4" s="63"/>
      <c r="H4" s="3">
        <f>Mailingen!N40</f>
        <v>0</v>
      </c>
    </row>
    <row r="5" spans="1:8" ht="18.75" x14ac:dyDescent="0.3">
      <c r="B5" s="63" t="s">
        <v>17</v>
      </c>
      <c r="C5" s="63"/>
      <c r="D5" s="63"/>
      <c r="E5" s="63"/>
      <c r="F5" s="63"/>
      <c r="G5" s="63"/>
      <c r="H5" s="3">
        <f>Drukwerk!N25</f>
        <v>0</v>
      </c>
    </row>
    <row r="6" spans="1:8" ht="18.75" x14ac:dyDescent="0.3">
      <c r="B6" s="63" t="s">
        <v>18</v>
      </c>
      <c r="C6" s="63"/>
      <c r="D6" s="63"/>
      <c r="E6" s="63"/>
      <c r="F6" s="63"/>
      <c r="G6" s="63"/>
      <c r="H6" s="3">
        <f>Nabewerking!N37</f>
        <v>0</v>
      </c>
    </row>
    <row r="7" spans="1:8" ht="15.75" thickBot="1" x14ac:dyDescent="0.3"/>
    <row r="8" spans="1:8" ht="21.75" customHeight="1" thickBot="1" x14ac:dyDescent="0.3">
      <c r="B8" s="78" t="s">
        <v>19</v>
      </c>
      <c r="C8" s="79"/>
      <c r="D8" s="79"/>
      <c r="E8" s="79"/>
      <c r="F8" s="79"/>
      <c r="G8" s="80"/>
      <c r="H8" s="2">
        <f>H3+H4+H5+H6</f>
        <v>0</v>
      </c>
    </row>
    <row r="9" spans="1:8" ht="21.75" customHeight="1" x14ac:dyDescent="0.25">
      <c r="B9" s="29"/>
      <c r="C9" s="29"/>
      <c r="D9" s="29"/>
      <c r="E9" s="29"/>
      <c r="F9" s="29"/>
      <c r="G9" s="29"/>
      <c r="H9" s="30"/>
    </row>
    <row r="11" spans="1:8" ht="31.5" customHeight="1" x14ac:dyDescent="0.25">
      <c r="B11" s="81" t="s">
        <v>20</v>
      </c>
      <c r="C11" s="81"/>
      <c r="D11" s="81"/>
      <c r="E11" s="81"/>
    </row>
    <row r="12" spans="1:8" ht="15" customHeight="1" x14ac:dyDescent="0.25">
      <c r="B12" s="64" t="s">
        <v>21</v>
      </c>
      <c r="C12" s="66"/>
      <c r="D12" s="67"/>
      <c r="E12" s="68"/>
    </row>
    <row r="13" spans="1:8" ht="15" customHeight="1" x14ac:dyDescent="0.25">
      <c r="B13" s="65"/>
      <c r="C13" s="69"/>
      <c r="D13" s="70"/>
      <c r="E13" s="71"/>
    </row>
    <row r="14" spans="1:8" ht="15" customHeight="1" x14ac:dyDescent="0.25">
      <c r="B14" s="64" t="s">
        <v>22</v>
      </c>
      <c r="C14" s="72"/>
      <c r="D14" s="73"/>
      <c r="E14" s="74"/>
    </row>
    <row r="15" spans="1:8" ht="15" customHeight="1" x14ac:dyDescent="0.25">
      <c r="B15" s="65"/>
      <c r="C15" s="75"/>
      <c r="D15" s="76"/>
      <c r="E15" s="77"/>
    </row>
    <row r="16" spans="1:8" ht="15" customHeight="1" x14ac:dyDescent="0.25">
      <c r="B16" s="64" t="s">
        <v>23</v>
      </c>
      <c r="C16" s="72"/>
      <c r="D16" s="73"/>
      <c r="E16" s="74"/>
    </row>
    <row r="17" spans="2:5" ht="15" customHeight="1" x14ac:dyDescent="0.25">
      <c r="B17" s="88"/>
      <c r="C17" s="89"/>
      <c r="D17" s="90"/>
      <c r="E17" s="91"/>
    </row>
    <row r="18" spans="2:5" ht="15" customHeight="1" x14ac:dyDescent="0.25">
      <c r="B18" s="88"/>
      <c r="C18" s="89"/>
      <c r="D18" s="90"/>
      <c r="E18" s="91"/>
    </row>
    <row r="19" spans="2:5" ht="15" customHeight="1" x14ac:dyDescent="0.25">
      <c r="B19" s="65"/>
      <c r="C19" s="75"/>
      <c r="D19" s="76"/>
      <c r="E19" s="77"/>
    </row>
    <row r="20" spans="2:5" ht="15" customHeight="1" x14ac:dyDescent="0.25">
      <c r="B20" s="64" t="s">
        <v>24</v>
      </c>
      <c r="C20" s="72"/>
      <c r="D20" s="73"/>
      <c r="E20" s="74"/>
    </row>
    <row r="21" spans="2:5" ht="15" customHeight="1" x14ac:dyDescent="0.25">
      <c r="B21" s="65"/>
      <c r="C21" s="75"/>
      <c r="D21" s="76"/>
      <c r="E21" s="77"/>
    </row>
    <row r="22" spans="2:5" ht="15" customHeight="1" x14ac:dyDescent="0.25">
      <c r="B22" s="64" t="s">
        <v>25</v>
      </c>
      <c r="C22" s="82"/>
      <c r="D22" s="83"/>
      <c r="E22" s="84"/>
    </row>
    <row r="23" spans="2:5" ht="15" customHeight="1" x14ac:dyDescent="0.25">
      <c r="B23" s="65"/>
      <c r="C23" s="85"/>
      <c r="D23" s="86"/>
      <c r="E23" s="87"/>
    </row>
  </sheetData>
  <sheetProtection algorithmName="SHA-512" hashValue="ImAV3hBN6HVr/iH5EtQGe/NebmoXyxKJOFD3QRSMBBJ5pp8F6ypiYpKwWr3fhHLZJ1ME6Ow/nxkEEAPrqdd/Xg==" saltValue="+iYQMjwpG/+SuzmQNidI4w==" spinCount="100000" sheet="1" objects="1" scenarios="1" selectLockedCells="1"/>
  <mergeCells count="17">
    <mergeCell ref="B22:B23"/>
    <mergeCell ref="C22:E23"/>
    <mergeCell ref="B3:G3"/>
    <mergeCell ref="B16:B19"/>
    <mergeCell ref="C16:E19"/>
    <mergeCell ref="B20:B21"/>
    <mergeCell ref="C20:E21"/>
    <mergeCell ref="B4:G4"/>
    <mergeCell ref="B1:H1"/>
    <mergeCell ref="B6:G6"/>
    <mergeCell ref="B12:B13"/>
    <mergeCell ref="C12:E13"/>
    <mergeCell ref="B14:B15"/>
    <mergeCell ref="C14:E15"/>
    <mergeCell ref="B5:G5"/>
    <mergeCell ref="B8:G8"/>
    <mergeCell ref="B11:E11"/>
  </mergeCells>
  <conditionalFormatting sqref="C12:E23">
    <cfRule type="containsBlanks" dxfId="0" priority="1">
      <formula>LEN(TRIM(C12))=0</formula>
    </cfRule>
  </conditionalFormatting>
  <pageMargins left="0.7" right="0.7"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D7DA5-D7E1-46EE-879F-C8AC385826BD}">
  <dimension ref="A1:N22"/>
  <sheetViews>
    <sheetView showGridLines="0" topLeftCell="B1" zoomScaleNormal="100" workbookViewId="0">
      <selection activeCell="D38" sqref="D38"/>
    </sheetView>
  </sheetViews>
  <sheetFormatPr defaultColWidth="9.140625" defaultRowHeight="15" x14ac:dyDescent="0.25"/>
  <cols>
    <col min="2" max="2" width="24" bestFit="1" customWidth="1"/>
    <col min="3" max="3" width="15.28515625" bestFit="1" customWidth="1"/>
    <col min="4" max="4" width="19.42578125" bestFit="1" customWidth="1"/>
    <col min="5" max="5" width="15" customWidth="1"/>
    <col min="6" max="6" width="20.140625" customWidth="1"/>
    <col min="7" max="7" width="32.85546875" customWidth="1"/>
    <col min="8" max="8" width="15.28515625" customWidth="1"/>
    <col min="9" max="9" width="27.42578125" customWidth="1"/>
    <col min="10" max="10" width="13.85546875" customWidth="1"/>
    <col min="11" max="11" width="13.5703125" customWidth="1"/>
    <col min="12" max="12" width="13.7109375" bestFit="1" customWidth="1"/>
    <col min="13" max="13" width="13.5703125" customWidth="1"/>
    <col min="14" max="14" width="27.140625" customWidth="1"/>
  </cols>
  <sheetData>
    <row r="1" spans="1:14" ht="29.25" customHeight="1" x14ac:dyDescent="0.25">
      <c r="A1" s="25"/>
      <c r="B1" s="92" t="s">
        <v>26</v>
      </c>
      <c r="C1" s="92"/>
      <c r="D1" s="92"/>
      <c r="E1" s="92"/>
      <c r="F1" s="92"/>
      <c r="G1" s="92"/>
      <c r="H1" s="92"/>
      <c r="I1" s="92"/>
      <c r="J1" s="92"/>
      <c r="K1" s="92"/>
      <c r="L1" s="92"/>
      <c r="M1" s="92"/>
      <c r="N1" s="92"/>
    </row>
    <row r="2" spans="1:14" ht="15.75" thickBot="1" x14ac:dyDescent="0.3"/>
    <row r="3" spans="1:14" ht="56.25" customHeight="1" thickBot="1" x14ac:dyDescent="0.3">
      <c r="B3" s="9" t="s">
        <v>27</v>
      </c>
      <c r="C3" s="10" t="s">
        <v>28</v>
      </c>
      <c r="D3" s="10" t="s">
        <v>29</v>
      </c>
      <c r="E3" s="10" t="s">
        <v>30</v>
      </c>
      <c r="F3" s="10" t="s">
        <v>31</v>
      </c>
      <c r="G3" s="10" t="s">
        <v>32</v>
      </c>
      <c r="H3" s="10" t="s">
        <v>33</v>
      </c>
      <c r="I3" s="10" t="s">
        <v>34</v>
      </c>
      <c r="J3" s="11" t="s">
        <v>35</v>
      </c>
      <c r="K3" s="34" t="s">
        <v>36</v>
      </c>
      <c r="L3" s="35" t="s">
        <v>37</v>
      </c>
      <c r="M3" s="36" t="s">
        <v>38</v>
      </c>
      <c r="N3" s="37" t="s">
        <v>39</v>
      </c>
    </row>
    <row r="4" spans="1:14" ht="15" customHeight="1" x14ac:dyDescent="0.25">
      <c r="B4" s="93" t="s">
        <v>40</v>
      </c>
      <c r="C4" s="95" t="s">
        <v>41</v>
      </c>
      <c r="D4" s="96" t="s">
        <v>42</v>
      </c>
      <c r="E4" s="95" t="s">
        <v>43</v>
      </c>
      <c r="F4" s="97" t="s">
        <v>44</v>
      </c>
      <c r="G4" s="97" t="s">
        <v>45</v>
      </c>
      <c r="H4" s="95" t="s">
        <v>46</v>
      </c>
      <c r="I4" s="97" t="s">
        <v>47</v>
      </c>
      <c r="J4" s="4">
        <v>6</v>
      </c>
      <c r="K4" s="38">
        <v>20000</v>
      </c>
      <c r="L4" s="39">
        <f>J4*K4</f>
        <v>120000</v>
      </c>
      <c r="M4" s="31"/>
      <c r="N4" s="5">
        <f>L4*M4</f>
        <v>0</v>
      </c>
    </row>
    <row r="5" spans="1:14" x14ac:dyDescent="0.25">
      <c r="B5" s="94"/>
      <c r="C5" s="96"/>
      <c r="D5" s="96"/>
      <c r="E5" s="96"/>
      <c r="F5" s="98"/>
      <c r="G5" s="98"/>
      <c r="H5" s="96"/>
      <c r="I5" s="98"/>
      <c r="J5" s="1">
        <v>3</v>
      </c>
      <c r="K5" s="40">
        <v>17500</v>
      </c>
      <c r="L5" s="41">
        <f t="shared" ref="L5:L21" si="0">K5*J5</f>
        <v>52500</v>
      </c>
      <c r="M5" s="32"/>
      <c r="N5" s="6">
        <f t="shared" ref="N5:N21" si="1">L5*M5</f>
        <v>0</v>
      </c>
    </row>
    <row r="6" spans="1:14" ht="15.75" thickBot="1" x14ac:dyDescent="0.3">
      <c r="B6" s="94"/>
      <c r="C6" s="96"/>
      <c r="D6" s="96"/>
      <c r="E6" s="96"/>
      <c r="F6" s="98"/>
      <c r="G6" s="98"/>
      <c r="H6" s="96"/>
      <c r="I6" s="98"/>
      <c r="J6" s="1">
        <v>3</v>
      </c>
      <c r="K6" s="40">
        <v>15000</v>
      </c>
      <c r="L6" s="41">
        <f t="shared" si="0"/>
        <v>45000</v>
      </c>
      <c r="M6" s="32"/>
      <c r="N6" s="6">
        <f t="shared" si="1"/>
        <v>0</v>
      </c>
    </row>
    <row r="7" spans="1:14" x14ac:dyDescent="0.25">
      <c r="B7" s="94" t="s">
        <v>48</v>
      </c>
      <c r="C7" s="96" t="s">
        <v>49</v>
      </c>
      <c r="D7" s="96" t="s">
        <v>42</v>
      </c>
      <c r="E7" s="96" t="s">
        <v>43</v>
      </c>
      <c r="F7" s="98" t="s">
        <v>44</v>
      </c>
      <c r="G7" s="98" t="s">
        <v>50</v>
      </c>
      <c r="H7" s="96" t="s">
        <v>51</v>
      </c>
      <c r="I7" s="98" t="s">
        <v>52</v>
      </c>
      <c r="J7" s="4">
        <v>6</v>
      </c>
      <c r="K7" s="38">
        <v>20000</v>
      </c>
      <c r="L7" s="39">
        <f t="shared" si="0"/>
        <v>120000</v>
      </c>
      <c r="M7" s="32"/>
      <c r="N7" s="6">
        <f t="shared" si="1"/>
        <v>0</v>
      </c>
    </row>
    <row r="8" spans="1:14" x14ac:dyDescent="0.25">
      <c r="B8" s="94"/>
      <c r="C8" s="96"/>
      <c r="D8" s="96"/>
      <c r="E8" s="96"/>
      <c r="F8" s="98"/>
      <c r="G8" s="98"/>
      <c r="H8" s="96"/>
      <c r="I8" s="98"/>
      <c r="J8" s="1">
        <v>3</v>
      </c>
      <c r="K8" s="40">
        <v>15000</v>
      </c>
      <c r="L8" s="41">
        <f t="shared" si="0"/>
        <v>45000</v>
      </c>
      <c r="M8" s="32"/>
      <c r="N8" s="6">
        <f t="shared" si="1"/>
        <v>0</v>
      </c>
    </row>
    <row r="9" spans="1:14" ht="15.75" thickBot="1" x14ac:dyDescent="0.3">
      <c r="B9" s="94"/>
      <c r="C9" s="96"/>
      <c r="D9" s="96"/>
      <c r="E9" s="96"/>
      <c r="F9" s="98"/>
      <c r="G9" s="98"/>
      <c r="H9" s="96"/>
      <c r="I9" s="98"/>
      <c r="J9" s="1">
        <v>3</v>
      </c>
      <c r="K9" s="40">
        <v>10000</v>
      </c>
      <c r="L9" s="41">
        <f t="shared" si="0"/>
        <v>30000</v>
      </c>
      <c r="M9" s="32"/>
      <c r="N9" s="6">
        <f t="shared" si="1"/>
        <v>0</v>
      </c>
    </row>
    <row r="10" spans="1:14" x14ac:dyDescent="0.25">
      <c r="B10" s="94" t="s">
        <v>53</v>
      </c>
      <c r="C10" s="96" t="s">
        <v>49</v>
      </c>
      <c r="D10" s="96" t="s">
        <v>42</v>
      </c>
      <c r="E10" s="96" t="s">
        <v>43</v>
      </c>
      <c r="F10" s="98" t="s">
        <v>44</v>
      </c>
      <c r="G10" s="98" t="s">
        <v>54</v>
      </c>
      <c r="H10" s="96" t="s">
        <v>51</v>
      </c>
      <c r="I10" s="98" t="s">
        <v>55</v>
      </c>
      <c r="J10" s="4">
        <v>6</v>
      </c>
      <c r="K10" s="38">
        <v>40000</v>
      </c>
      <c r="L10" s="39">
        <f t="shared" si="0"/>
        <v>240000</v>
      </c>
      <c r="M10" s="32"/>
      <c r="N10" s="6">
        <f t="shared" si="1"/>
        <v>0</v>
      </c>
    </row>
    <row r="11" spans="1:14" x14ac:dyDescent="0.25">
      <c r="B11" s="94"/>
      <c r="C11" s="96"/>
      <c r="D11" s="96"/>
      <c r="E11" s="96"/>
      <c r="F11" s="98"/>
      <c r="G11" s="98"/>
      <c r="H11" s="96"/>
      <c r="I11" s="98"/>
      <c r="J11" s="1">
        <v>3</v>
      </c>
      <c r="K11" s="40">
        <v>35000</v>
      </c>
      <c r="L11" s="41">
        <f t="shared" si="0"/>
        <v>105000</v>
      </c>
      <c r="M11" s="32"/>
      <c r="N11" s="6">
        <f t="shared" si="1"/>
        <v>0</v>
      </c>
    </row>
    <row r="12" spans="1:14" ht="15.75" thickBot="1" x14ac:dyDescent="0.3">
      <c r="B12" s="94"/>
      <c r="C12" s="96"/>
      <c r="D12" s="96"/>
      <c r="E12" s="96"/>
      <c r="F12" s="98"/>
      <c r="G12" s="98"/>
      <c r="H12" s="96"/>
      <c r="I12" s="98"/>
      <c r="J12" s="1">
        <v>3</v>
      </c>
      <c r="K12" s="40">
        <v>30000</v>
      </c>
      <c r="L12" s="41">
        <f t="shared" si="0"/>
        <v>90000</v>
      </c>
      <c r="M12" s="32"/>
      <c r="N12" s="6">
        <f t="shared" si="1"/>
        <v>0</v>
      </c>
    </row>
    <row r="13" spans="1:14" x14ac:dyDescent="0.25">
      <c r="B13" s="94" t="s">
        <v>56</v>
      </c>
      <c r="C13" s="96" t="s">
        <v>57</v>
      </c>
      <c r="D13" s="96" t="s">
        <v>42</v>
      </c>
      <c r="E13" s="96" t="s">
        <v>58</v>
      </c>
      <c r="F13" s="98" t="s">
        <v>44</v>
      </c>
      <c r="G13" s="98" t="s">
        <v>59</v>
      </c>
      <c r="H13" s="96" t="s">
        <v>51</v>
      </c>
      <c r="I13" s="98" t="s">
        <v>60</v>
      </c>
      <c r="J13" s="4">
        <v>6</v>
      </c>
      <c r="K13" s="38">
        <v>5000</v>
      </c>
      <c r="L13" s="39">
        <f t="shared" si="0"/>
        <v>30000</v>
      </c>
      <c r="M13" s="32"/>
      <c r="N13" s="6">
        <f t="shared" si="1"/>
        <v>0</v>
      </c>
    </row>
    <row r="14" spans="1:14" x14ac:dyDescent="0.25">
      <c r="B14" s="94"/>
      <c r="C14" s="96"/>
      <c r="D14" s="96"/>
      <c r="E14" s="96"/>
      <c r="F14" s="98"/>
      <c r="G14" s="98"/>
      <c r="H14" s="96"/>
      <c r="I14" s="98"/>
      <c r="J14" s="1">
        <v>3</v>
      </c>
      <c r="K14" s="40">
        <v>2500</v>
      </c>
      <c r="L14" s="41">
        <f t="shared" si="0"/>
        <v>7500</v>
      </c>
      <c r="M14" s="32"/>
      <c r="N14" s="6">
        <f t="shared" si="1"/>
        <v>0</v>
      </c>
    </row>
    <row r="15" spans="1:14" ht="15.75" thickBot="1" x14ac:dyDescent="0.3">
      <c r="B15" s="94"/>
      <c r="C15" s="96"/>
      <c r="D15" s="96"/>
      <c r="E15" s="96"/>
      <c r="F15" s="98"/>
      <c r="G15" s="98"/>
      <c r="H15" s="96"/>
      <c r="I15" s="98"/>
      <c r="J15" s="1">
        <v>3</v>
      </c>
      <c r="K15" s="40">
        <v>2000</v>
      </c>
      <c r="L15" s="41">
        <f t="shared" si="0"/>
        <v>6000</v>
      </c>
      <c r="M15" s="32"/>
      <c r="N15" s="6">
        <f t="shared" si="1"/>
        <v>0</v>
      </c>
    </row>
    <row r="16" spans="1:14" x14ac:dyDescent="0.25">
      <c r="B16" s="94" t="s">
        <v>61</v>
      </c>
      <c r="C16" s="96" t="s">
        <v>57</v>
      </c>
      <c r="D16" s="96" t="s">
        <v>42</v>
      </c>
      <c r="E16" s="96" t="s">
        <v>58</v>
      </c>
      <c r="F16" s="98" t="s">
        <v>44</v>
      </c>
      <c r="G16" s="98" t="s">
        <v>62</v>
      </c>
      <c r="H16" s="96" t="s">
        <v>51</v>
      </c>
      <c r="I16" s="98" t="s">
        <v>63</v>
      </c>
      <c r="J16" s="4">
        <v>6</v>
      </c>
      <c r="K16" s="38">
        <v>10000</v>
      </c>
      <c r="L16" s="39">
        <f t="shared" si="0"/>
        <v>60000</v>
      </c>
      <c r="M16" s="32"/>
      <c r="N16" s="6">
        <f t="shared" si="1"/>
        <v>0</v>
      </c>
    </row>
    <row r="17" spans="2:14" x14ac:dyDescent="0.25">
      <c r="B17" s="94"/>
      <c r="C17" s="96"/>
      <c r="D17" s="96"/>
      <c r="E17" s="96"/>
      <c r="F17" s="98"/>
      <c r="G17" s="98"/>
      <c r="H17" s="96"/>
      <c r="I17" s="98"/>
      <c r="J17" s="1">
        <v>3</v>
      </c>
      <c r="K17" s="40">
        <v>5000</v>
      </c>
      <c r="L17" s="41">
        <f t="shared" si="0"/>
        <v>15000</v>
      </c>
      <c r="M17" s="32"/>
      <c r="N17" s="6">
        <f t="shared" si="1"/>
        <v>0</v>
      </c>
    </row>
    <row r="18" spans="2:14" ht="15.75" thickBot="1" x14ac:dyDescent="0.3">
      <c r="B18" s="94"/>
      <c r="C18" s="96"/>
      <c r="D18" s="96"/>
      <c r="E18" s="96"/>
      <c r="F18" s="98"/>
      <c r="G18" s="98"/>
      <c r="H18" s="96"/>
      <c r="I18" s="98"/>
      <c r="J18" s="1">
        <v>3</v>
      </c>
      <c r="K18" s="40">
        <v>2500</v>
      </c>
      <c r="L18" s="41">
        <f t="shared" si="0"/>
        <v>7500</v>
      </c>
      <c r="M18" s="32"/>
      <c r="N18" s="6">
        <f t="shared" si="1"/>
        <v>0</v>
      </c>
    </row>
    <row r="19" spans="2:14" x14ac:dyDescent="0.25">
      <c r="B19" s="94" t="s">
        <v>64</v>
      </c>
      <c r="C19" s="96" t="s">
        <v>65</v>
      </c>
      <c r="D19" s="96" t="s">
        <v>66</v>
      </c>
      <c r="E19" s="96" t="s">
        <v>58</v>
      </c>
      <c r="F19" s="98" t="s">
        <v>44</v>
      </c>
      <c r="G19" s="98" t="s">
        <v>62</v>
      </c>
      <c r="H19" s="96" t="s">
        <v>51</v>
      </c>
      <c r="I19" s="98" t="s">
        <v>63</v>
      </c>
      <c r="J19" s="4">
        <v>2</v>
      </c>
      <c r="K19" s="38">
        <v>5000</v>
      </c>
      <c r="L19" s="39">
        <f t="shared" si="0"/>
        <v>10000</v>
      </c>
      <c r="M19" s="32"/>
      <c r="N19" s="6">
        <f t="shared" si="1"/>
        <v>0</v>
      </c>
    </row>
    <row r="20" spans="2:14" x14ac:dyDescent="0.25">
      <c r="B20" s="94"/>
      <c r="C20" s="96"/>
      <c r="D20" s="96"/>
      <c r="E20" s="96"/>
      <c r="F20" s="98"/>
      <c r="G20" s="98"/>
      <c r="H20" s="96"/>
      <c r="I20" s="98"/>
      <c r="J20" s="1">
        <v>2</v>
      </c>
      <c r="K20" s="40">
        <v>2500</v>
      </c>
      <c r="L20" s="41">
        <f t="shared" si="0"/>
        <v>5000</v>
      </c>
      <c r="M20" s="32"/>
      <c r="N20" s="6">
        <f t="shared" si="1"/>
        <v>0</v>
      </c>
    </row>
    <row r="21" spans="2:14" ht="15.75" thickBot="1" x14ac:dyDescent="0.3">
      <c r="B21" s="102"/>
      <c r="C21" s="103"/>
      <c r="D21" s="103"/>
      <c r="E21" s="103"/>
      <c r="F21" s="104"/>
      <c r="G21" s="104"/>
      <c r="H21" s="103"/>
      <c r="I21" s="104"/>
      <c r="J21" s="1">
        <v>1</v>
      </c>
      <c r="K21" s="40">
        <v>1000</v>
      </c>
      <c r="L21" s="41">
        <f t="shared" si="0"/>
        <v>1000</v>
      </c>
      <c r="M21" s="33"/>
      <c r="N21" s="8">
        <f t="shared" si="1"/>
        <v>0</v>
      </c>
    </row>
    <row r="22" spans="2:14" ht="18.75" x14ac:dyDescent="0.3">
      <c r="B22" s="99" t="s">
        <v>15</v>
      </c>
      <c r="C22" s="100"/>
      <c r="D22" s="100"/>
      <c r="E22" s="100"/>
      <c r="F22" s="100"/>
      <c r="G22" s="100"/>
      <c r="H22" s="100"/>
      <c r="I22" s="100"/>
      <c r="J22" s="100"/>
      <c r="K22" s="100"/>
      <c r="L22" s="100"/>
      <c r="M22" s="101"/>
      <c r="N22" s="3">
        <f>SUM(N4:N21)</f>
        <v>0</v>
      </c>
    </row>
  </sheetData>
  <sheetProtection algorithmName="SHA-512" hashValue="ydsBSO379QGBmk8k5s2WxQh6I8IrIkWgNg85i9IlEG9RGi6oVvAuRoRmmptKKdoCOoxL6t7UyfYHB429hb5Thg==" saltValue="G5xwXqYrBZ5u7x18kj6e1A==" spinCount="100000" sheet="1" objects="1" scenarios="1"/>
  <mergeCells count="50">
    <mergeCell ref="B22:M22"/>
    <mergeCell ref="H16:H18"/>
    <mergeCell ref="I16:I18"/>
    <mergeCell ref="B19:B21"/>
    <mergeCell ref="C19:C21"/>
    <mergeCell ref="D19:D21"/>
    <mergeCell ref="E19:E21"/>
    <mergeCell ref="F19:F21"/>
    <mergeCell ref="G19:G21"/>
    <mergeCell ref="H19:H21"/>
    <mergeCell ref="I19:I21"/>
    <mergeCell ref="B16:B18"/>
    <mergeCell ref="C16:C18"/>
    <mergeCell ref="D16:D18"/>
    <mergeCell ref="E16:E18"/>
    <mergeCell ref="F16:F18"/>
    <mergeCell ref="B13:B15"/>
    <mergeCell ref="C13:C15"/>
    <mergeCell ref="D13:D15"/>
    <mergeCell ref="E13:E15"/>
    <mergeCell ref="F13:F15"/>
    <mergeCell ref="B10:B12"/>
    <mergeCell ref="C10:C12"/>
    <mergeCell ref="D10:D12"/>
    <mergeCell ref="E10:E12"/>
    <mergeCell ref="F10:F12"/>
    <mergeCell ref="G16:G18"/>
    <mergeCell ref="G7:G9"/>
    <mergeCell ref="H7:H9"/>
    <mergeCell ref="I7:I9"/>
    <mergeCell ref="H10:H12"/>
    <mergeCell ref="I10:I12"/>
    <mergeCell ref="G13:G15"/>
    <mergeCell ref="H13:H15"/>
    <mergeCell ref="I13:I15"/>
    <mergeCell ref="G10:G12"/>
    <mergeCell ref="B7:B9"/>
    <mergeCell ref="C7:C9"/>
    <mergeCell ref="D7:D9"/>
    <mergeCell ref="E7:E9"/>
    <mergeCell ref="F7:F9"/>
    <mergeCell ref="B1:N1"/>
    <mergeCell ref="B4:B6"/>
    <mergeCell ref="C4:C6"/>
    <mergeCell ref="D4:D6"/>
    <mergeCell ref="E4:E6"/>
    <mergeCell ref="F4:F6"/>
    <mergeCell ref="G4:G6"/>
    <mergeCell ref="H4:H6"/>
    <mergeCell ref="I4:I6"/>
  </mergeCells>
  <phoneticPr fontId="4" type="noConversion"/>
  <pageMargins left="0.7" right="0.7" top="0.75" bottom="0.75" header="0.3" footer="0.3"/>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9AE70-7BEB-4EE4-A192-F5BA0995C4A4}">
  <dimension ref="A1:N49"/>
  <sheetViews>
    <sheetView showGridLines="0" workbookViewId="0">
      <selection activeCell="E37" sqref="E37:E39"/>
    </sheetView>
  </sheetViews>
  <sheetFormatPr defaultColWidth="9.140625" defaultRowHeight="15" x14ac:dyDescent="0.25"/>
  <cols>
    <col min="2" max="2" width="24" bestFit="1" customWidth="1"/>
    <col min="3" max="3" width="15.28515625" bestFit="1" customWidth="1"/>
    <col min="4" max="4" width="19.42578125" bestFit="1" customWidth="1"/>
    <col min="5" max="5" width="15" customWidth="1"/>
    <col min="6" max="6" width="20.140625" customWidth="1"/>
    <col min="7" max="7" width="32.85546875" customWidth="1"/>
    <col min="8" max="8" width="15.28515625" customWidth="1"/>
    <col min="9" max="9" width="27.42578125" customWidth="1"/>
    <col min="10" max="10" width="13.85546875" customWidth="1"/>
    <col min="11" max="11" width="13.5703125" customWidth="1"/>
    <col min="12" max="12" width="13.7109375" bestFit="1" customWidth="1"/>
    <col min="13" max="13" width="13.5703125" customWidth="1"/>
    <col min="14" max="14" width="27.140625" customWidth="1"/>
  </cols>
  <sheetData>
    <row r="1" spans="1:14" ht="29.25" customHeight="1" x14ac:dyDescent="0.25">
      <c r="B1" s="92" t="s">
        <v>67</v>
      </c>
      <c r="C1" s="92"/>
      <c r="D1" s="92"/>
      <c r="E1" s="92"/>
      <c r="F1" s="92"/>
      <c r="G1" s="92"/>
      <c r="H1" s="92"/>
      <c r="I1" s="92"/>
      <c r="J1" s="92"/>
      <c r="K1" s="92"/>
      <c r="L1" s="92"/>
      <c r="M1" s="92"/>
      <c r="N1" s="92"/>
    </row>
    <row r="2" spans="1:14" ht="15.75" thickBot="1" x14ac:dyDescent="0.3"/>
    <row r="3" spans="1:14" ht="56.25" customHeight="1" thickBot="1" x14ac:dyDescent="0.3">
      <c r="B3" s="9" t="s">
        <v>27</v>
      </c>
      <c r="C3" s="10" t="s">
        <v>28</v>
      </c>
      <c r="D3" s="10" t="s">
        <v>29</v>
      </c>
      <c r="E3" s="10" t="s">
        <v>30</v>
      </c>
      <c r="F3" s="10" t="s">
        <v>31</v>
      </c>
      <c r="G3" s="10" t="s">
        <v>32</v>
      </c>
      <c r="H3" s="10" t="s">
        <v>33</v>
      </c>
      <c r="I3" s="10" t="s">
        <v>34</v>
      </c>
      <c r="J3" s="11" t="s">
        <v>35</v>
      </c>
      <c r="K3" s="34" t="s">
        <v>36</v>
      </c>
      <c r="L3" s="35" t="s">
        <v>37</v>
      </c>
      <c r="M3" s="36" t="s">
        <v>38</v>
      </c>
      <c r="N3" s="37" t="s">
        <v>39</v>
      </c>
    </row>
    <row r="4" spans="1:14" ht="15" customHeight="1" x14ac:dyDescent="0.25">
      <c r="B4" s="112" t="s">
        <v>68</v>
      </c>
      <c r="C4" s="95" t="s">
        <v>69</v>
      </c>
      <c r="D4" s="95" t="s">
        <v>70</v>
      </c>
      <c r="E4" s="95" t="s">
        <v>43</v>
      </c>
      <c r="F4" s="97" t="s">
        <v>44</v>
      </c>
      <c r="G4" s="97"/>
      <c r="H4" s="95" t="s">
        <v>46</v>
      </c>
      <c r="I4" s="97"/>
      <c r="J4" s="4">
        <v>15</v>
      </c>
      <c r="K4" s="38">
        <v>1000</v>
      </c>
      <c r="L4" s="39">
        <f t="shared" ref="L4:L6" si="0">K4*J4</f>
        <v>15000</v>
      </c>
      <c r="M4" s="31"/>
      <c r="N4" s="5">
        <f t="shared" ref="N4:N39" si="1">L4*M4</f>
        <v>0</v>
      </c>
    </row>
    <row r="5" spans="1:14" x14ac:dyDescent="0.25">
      <c r="B5" s="113"/>
      <c r="C5" s="96"/>
      <c r="D5" s="96"/>
      <c r="E5" s="96"/>
      <c r="F5" s="98"/>
      <c r="G5" s="98"/>
      <c r="H5" s="96"/>
      <c r="I5" s="98"/>
      <c r="J5" s="1">
        <v>10</v>
      </c>
      <c r="K5" s="40">
        <v>5000</v>
      </c>
      <c r="L5" s="41">
        <f t="shared" si="0"/>
        <v>50000</v>
      </c>
      <c r="M5" s="32"/>
      <c r="N5" s="6">
        <f t="shared" si="1"/>
        <v>0</v>
      </c>
    </row>
    <row r="6" spans="1:14" x14ac:dyDescent="0.25">
      <c r="B6" s="113"/>
      <c r="C6" s="96"/>
      <c r="D6" s="96"/>
      <c r="E6" s="96"/>
      <c r="F6" s="98"/>
      <c r="G6" s="98"/>
      <c r="H6" s="96"/>
      <c r="I6" s="98"/>
      <c r="J6" s="1">
        <v>5</v>
      </c>
      <c r="K6" s="40">
        <v>7500</v>
      </c>
      <c r="L6" s="41">
        <f t="shared" si="0"/>
        <v>37500</v>
      </c>
      <c r="M6" s="32"/>
      <c r="N6" s="6">
        <f t="shared" si="1"/>
        <v>0</v>
      </c>
    </row>
    <row r="7" spans="1:14" ht="15" customHeight="1" x14ac:dyDescent="0.25">
      <c r="B7" s="113"/>
      <c r="C7" s="115" t="s">
        <v>69</v>
      </c>
      <c r="D7" s="115" t="s">
        <v>70</v>
      </c>
      <c r="E7" s="115" t="s">
        <v>43</v>
      </c>
      <c r="F7" s="111" t="s">
        <v>71</v>
      </c>
      <c r="G7" s="111"/>
      <c r="H7" s="115" t="s">
        <v>46</v>
      </c>
      <c r="I7" s="111"/>
      <c r="J7" s="1">
        <v>15</v>
      </c>
      <c r="K7" s="40">
        <v>1000</v>
      </c>
      <c r="L7" s="41">
        <f t="shared" ref="L7:L15" si="2">K7*J7</f>
        <v>15000</v>
      </c>
      <c r="M7" s="43"/>
      <c r="N7" s="42">
        <f t="shared" si="1"/>
        <v>0</v>
      </c>
    </row>
    <row r="8" spans="1:14" x14ac:dyDescent="0.25">
      <c r="B8" s="113"/>
      <c r="C8" s="96"/>
      <c r="D8" s="96"/>
      <c r="E8" s="96"/>
      <c r="F8" s="98"/>
      <c r="G8" s="98"/>
      <c r="H8" s="96"/>
      <c r="I8" s="98"/>
      <c r="J8" s="1">
        <v>10</v>
      </c>
      <c r="K8" s="40">
        <v>5000</v>
      </c>
      <c r="L8" s="41">
        <f t="shared" si="2"/>
        <v>50000</v>
      </c>
      <c r="M8" s="32"/>
      <c r="N8" s="6">
        <f t="shared" si="1"/>
        <v>0</v>
      </c>
    </row>
    <row r="9" spans="1:14" x14ac:dyDescent="0.25">
      <c r="B9" s="113"/>
      <c r="C9" s="96"/>
      <c r="D9" s="96"/>
      <c r="E9" s="96"/>
      <c r="F9" s="98"/>
      <c r="G9" s="98"/>
      <c r="H9" s="96"/>
      <c r="I9" s="98"/>
      <c r="J9" s="1">
        <v>5</v>
      </c>
      <c r="K9" s="40">
        <v>7500</v>
      </c>
      <c r="L9" s="41">
        <f t="shared" si="2"/>
        <v>37500</v>
      </c>
      <c r="M9" s="32"/>
      <c r="N9" s="6">
        <f t="shared" si="1"/>
        <v>0</v>
      </c>
    </row>
    <row r="10" spans="1:14" ht="15" customHeight="1" x14ac:dyDescent="0.25">
      <c r="B10" s="113"/>
      <c r="C10" s="96" t="s">
        <v>69</v>
      </c>
      <c r="D10" s="96" t="s">
        <v>70</v>
      </c>
      <c r="E10" s="96" t="s">
        <v>43</v>
      </c>
      <c r="F10" s="98" t="s">
        <v>44</v>
      </c>
      <c r="G10" s="98"/>
      <c r="H10" s="96" t="s">
        <v>51</v>
      </c>
      <c r="I10" s="98"/>
      <c r="J10" s="1">
        <v>70</v>
      </c>
      <c r="K10" s="40">
        <v>1000</v>
      </c>
      <c r="L10" s="41">
        <f t="shared" si="2"/>
        <v>70000</v>
      </c>
      <c r="M10" s="32"/>
      <c r="N10" s="6">
        <f t="shared" si="1"/>
        <v>0</v>
      </c>
    </row>
    <row r="11" spans="1:14" x14ac:dyDescent="0.25">
      <c r="B11" s="113"/>
      <c r="C11" s="96"/>
      <c r="D11" s="96"/>
      <c r="E11" s="96"/>
      <c r="F11" s="98"/>
      <c r="G11" s="98"/>
      <c r="H11" s="96"/>
      <c r="I11" s="98"/>
      <c r="J11" s="1">
        <v>50</v>
      </c>
      <c r="K11" s="40">
        <v>5000</v>
      </c>
      <c r="L11" s="41">
        <f t="shared" si="2"/>
        <v>250000</v>
      </c>
      <c r="M11" s="32"/>
      <c r="N11" s="6">
        <f t="shared" si="1"/>
        <v>0</v>
      </c>
    </row>
    <row r="12" spans="1:14" x14ac:dyDescent="0.25">
      <c r="B12" s="113"/>
      <c r="C12" s="96"/>
      <c r="D12" s="96"/>
      <c r="E12" s="96"/>
      <c r="F12" s="98"/>
      <c r="G12" s="98"/>
      <c r="H12" s="96"/>
      <c r="I12" s="98"/>
      <c r="J12" s="1">
        <v>15</v>
      </c>
      <c r="K12" s="40">
        <v>7500</v>
      </c>
      <c r="L12" s="41">
        <f t="shared" si="2"/>
        <v>112500</v>
      </c>
      <c r="M12" s="32"/>
      <c r="N12" s="6">
        <f t="shared" si="1"/>
        <v>0</v>
      </c>
    </row>
    <row r="13" spans="1:14" ht="15" customHeight="1" x14ac:dyDescent="0.25">
      <c r="B13" s="113"/>
      <c r="C13" s="96" t="s">
        <v>69</v>
      </c>
      <c r="D13" s="96" t="s">
        <v>70</v>
      </c>
      <c r="E13" s="96" t="s">
        <v>43</v>
      </c>
      <c r="F13" s="98" t="s">
        <v>71</v>
      </c>
      <c r="G13" s="98"/>
      <c r="H13" s="96" t="s">
        <v>51</v>
      </c>
      <c r="I13" s="98"/>
      <c r="J13" s="1">
        <v>70</v>
      </c>
      <c r="K13" s="40">
        <v>1000</v>
      </c>
      <c r="L13" s="41">
        <f t="shared" si="2"/>
        <v>70000</v>
      </c>
      <c r="M13" s="32"/>
      <c r="N13" s="6">
        <f t="shared" si="1"/>
        <v>0</v>
      </c>
    </row>
    <row r="14" spans="1:14" x14ac:dyDescent="0.25">
      <c r="B14" s="113"/>
      <c r="C14" s="96"/>
      <c r="D14" s="96"/>
      <c r="E14" s="96"/>
      <c r="F14" s="98"/>
      <c r="G14" s="98"/>
      <c r="H14" s="96"/>
      <c r="I14" s="98"/>
      <c r="J14" s="1">
        <v>50</v>
      </c>
      <c r="K14" s="40">
        <v>5000</v>
      </c>
      <c r="L14" s="41">
        <f t="shared" si="2"/>
        <v>250000</v>
      </c>
      <c r="M14" s="32"/>
      <c r="N14" s="6">
        <f t="shared" si="1"/>
        <v>0</v>
      </c>
    </row>
    <row r="15" spans="1:14" x14ac:dyDescent="0.25">
      <c r="B15" s="114"/>
      <c r="C15" s="96"/>
      <c r="D15" s="96"/>
      <c r="E15" s="96"/>
      <c r="F15" s="98"/>
      <c r="G15" s="98"/>
      <c r="H15" s="96"/>
      <c r="I15" s="98"/>
      <c r="J15" s="1">
        <v>15</v>
      </c>
      <c r="K15" s="40">
        <v>7500</v>
      </c>
      <c r="L15" s="41">
        <f t="shared" si="2"/>
        <v>112500</v>
      </c>
      <c r="M15" s="32"/>
      <c r="N15" s="6">
        <f t="shared" si="1"/>
        <v>0</v>
      </c>
    </row>
    <row r="16" spans="1:14" ht="15" customHeight="1" x14ac:dyDescent="0.25">
      <c r="A16" s="150"/>
      <c r="B16" s="151" t="s">
        <v>72</v>
      </c>
      <c r="C16" s="106" t="s">
        <v>123</v>
      </c>
      <c r="D16" s="96" t="s">
        <v>74</v>
      </c>
      <c r="E16" s="106" t="s">
        <v>43</v>
      </c>
      <c r="F16" s="146"/>
      <c r="G16" s="146"/>
      <c r="H16" s="146"/>
      <c r="I16" s="109" t="s">
        <v>75</v>
      </c>
      <c r="J16" s="1">
        <v>15</v>
      </c>
      <c r="K16" s="40">
        <v>1000</v>
      </c>
      <c r="L16" s="41">
        <f>K16*J16</f>
        <v>15000</v>
      </c>
      <c r="M16" s="32"/>
      <c r="N16" s="6">
        <f t="shared" si="1"/>
        <v>0</v>
      </c>
    </row>
    <row r="17" spans="1:14" x14ac:dyDescent="0.25">
      <c r="A17" s="150"/>
      <c r="B17" s="153" t="s">
        <v>126</v>
      </c>
      <c r="C17" s="107"/>
      <c r="D17" s="96"/>
      <c r="E17" s="107"/>
      <c r="F17" s="147"/>
      <c r="G17" s="147"/>
      <c r="H17" s="147"/>
      <c r="I17" s="110"/>
      <c r="J17" s="1">
        <v>10</v>
      </c>
      <c r="K17" s="40">
        <v>5000</v>
      </c>
      <c r="L17" s="41">
        <f>K17*J17</f>
        <v>50000</v>
      </c>
      <c r="M17" s="32"/>
      <c r="N17" s="6">
        <f t="shared" si="1"/>
        <v>0</v>
      </c>
    </row>
    <row r="18" spans="1:14" x14ac:dyDescent="0.25">
      <c r="A18" s="150"/>
      <c r="B18" s="153"/>
      <c r="C18" s="108"/>
      <c r="D18" s="96"/>
      <c r="E18" s="108"/>
      <c r="F18" s="148"/>
      <c r="G18" s="148"/>
      <c r="H18" s="148"/>
      <c r="I18" s="111"/>
      <c r="J18" s="1">
        <v>5</v>
      </c>
      <c r="K18" s="40">
        <v>7500</v>
      </c>
      <c r="L18" s="41">
        <f>K18*J18</f>
        <v>37500</v>
      </c>
      <c r="M18" s="32"/>
      <c r="N18" s="6">
        <f t="shared" si="1"/>
        <v>0</v>
      </c>
    </row>
    <row r="19" spans="1:14" x14ac:dyDescent="0.25">
      <c r="A19" s="150"/>
      <c r="B19" s="153"/>
      <c r="C19" s="106" t="s">
        <v>123</v>
      </c>
      <c r="D19" s="96" t="s">
        <v>74</v>
      </c>
      <c r="E19" s="106" t="s">
        <v>43</v>
      </c>
      <c r="F19" s="146"/>
      <c r="G19" s="146"/>
      <c r="H19" s="146"/>
      <c r="I19" s="109" t="s">
        <v>76</v>
      </c>
      <c r="J19" s="1">
        <v>15</v>
      </c>
      <c r="K19" s="40">
        <v>1000</v>
      </c>
      <c r="L19" s="41">
        <f>K19*J19</f>
        <v>15000</v>
      </c>
      <c r="M19" s="32"/>
      <c r="N19" s="6">
        <f t="shared" si="1"/>
        <v>0</v>
      </c>
    </row>
    <row r="20" spans="1:14" x14ac:dyDescent="0.25">
      <c r="A20" s="150"/>
      <c r="B20" s="153"/>
      <c r="C20" s="107"/>
      <c r="D20" s="96"/>
      <c r="E20" s="107"/>
      <c r="F20" s="147"/>
      <c r="G20" s="147"/>
      <c r="H20" s="147"/>
      <c r="I20" s="110"/>
      <c r="J20" s="1">
        <v>10</v>
      </c>
      <c r="K20" s="40">
        <v>5000</v>
      </c>
      <c r="L20" s="41">
        <f>K20*J20</f>
        <v>50000</v>
      </c>
      <c r="M20" s="32"/>
      <c r="N20" s="6">
        <f t="shared" si="1"/>
        <v>0</v>
      </c>
    </row>
    <row r="21" spans="1:14" x14ac:dyDescent="0.25">
      <c r="A21" s="150"/>
      <c r="B21" s="153"/>
      <c r="C21" s="108"/>
      <c r="D21" s="96"/>
      <c r="E21" s="108"/>
      <c r="F21" s="148"/>
      <c r="G21" s="148"/>
      <c r="H21" s="148"/>
      <c r="I21" s="111"/>
      <c r="J21" s="1">
        <v>5</v>
      </c>
      <c r="K21" s="40">
        <v>7500</v>
      </c>
      <c r="L21" s="41">
        <f>K21*J21</f>
        <v>37500</v>
      </c>
      <c r="M21" s="32"/>
      <c r="N21" s="6">
        <f t="shared" si="1"/>
        <v>0</v>
      </c>
    </row>
    <row r="22" spans="1:14" x14ac:dyDescent="0.25">
      <c r="A22" s="150"/>
      <c r="B22" s="153"/>
      <c r="C22" s="106" t="s">
        <v>123</v>
      </c>
      <c r="D22" s="96" t="s">
        <v>74</v>
      </c>
      <c r="E22" s="106" t="s">
        <v>43</v>
      </c>
      <c r="F22" s="146"/>
      <c r="G22" s="146"/>
      <c r="H22" s="146"/>
      <c r="I22" s="98" t="s">
        <v>124</v>
      </c>
      <c r="J22" s="1">
        <v>70</v>
      </c>
      <c r="K22" s="40">
        <v>1000</v>
      </c>
      <c r="L22" s="41">
        <f t="shared" ref="L22:L27" si="3">K22*J22</f>
        <v>70000</v>
      </c>
      <c r="M22" s="32"/>
      <c r="N22" s="6">
        <f t="shared" si="1"/>
        <v>0</v>
      </c>
    </row>
    <row r="23" spans="1:14" x14ac:dyDescent="0.25">
      <c r="A23" s="150"/>
      <c r="B23" s="153"/>
      <c r="C23" s="107"/>
      <c r="D23" s="96"/>
      <c r="E23" s="107"/>
      <c r="F23" s="147"/>
      <c r="G23" s="147"/>
      <c r="H23" s="147"/>
      <c r="I23" s="98"/>
      <c r="J23" s="1">
        <v>50</v>
      </c>
      <c r="K23" s="40">
        <v>5000</v>
      </c>
      <c r="L23" s="41">
        <f t="shared" si="3"/>
        <v>250000</v>
      </c>
      <c r="M23" s="32"/>
      <c r="N23" s="6">
        <f t="shared" si="1"/>
        <v>0</v>
      </c>
    </row>
    <row r="24" spans="1:14" x14ac:dyDescent="0.25">
      <c r="A24" s="150"/>
      <c r="B24" s="153"/>
      <c r="C24" s="108"/>
      <c r="D24" s="96"/>
      <c r="E24" s="108"/>
      <c r="F24" s="148"/>
      <c r="G24" s="148"/>
      <c r="H24" s="148"/>
      <c r="I24" s="98"/>
      <c r="J24" s="1">
        <v>15</v>
      </c>
      <c r="K24" s="40">
        <v>7500</v>
      </c>
      <c r="L24" s="41">
        <f t="shared" si="3"/>
        <v>112500</v>
      </c>
      <c r="M24" s="32"/>
      <c r="N24" s="6">
        <f t="shared" si="1"/>
        <v>0</v>
      </c>
    </row>
    <row r="25" spans="1:14" x14ac:dyDescent="0.25">
      <c r="A25" s="150"/>
      <c r="B25" s="153"/>
      <c r="C25" s="106" t="s">
        <v>123</v>
      </c>
      <c r="D25" s="96" t="s">
        <v>74</v>
      </c>
      <c r="E25" s="106" t="s">
        <v>43</v>
      </c>
      <c r="F25" s="149"/>
      <c r="G25" s="149"/>
      <c r="H25" s="149"/>
      <c r="I25" s="98" t="s">
        <v>125</v>
      </c>
      <c r="J25" s="1">
        <v>70</v>
      </c>
      <c r="K25" s="40">
        <v>1000</v>
      </c>
      <c r="L25" s="41">
        <f t="shared" si="3"/>
        <v>70000</v>
      </c>
      <c r="M25" s="32"/>
      <c r="N25" s="6">
        <f t="shared" si="1"/>
        <v>0</v>
      </c>
    </row>
    <row r="26" spans="1:14" x14ac:dyDescent="0.25">
      <c r="A26" s="150"/>
      <c r="B26" s="153"/>
      <c r="C26" s="107"/>
      <c r="D26" s="96"/>
      <c r="E26" s="107"/>
      <c r="F26" s="149"/>
      <c r="G26" s="149"/>
      <c r="H26" s="149"/>
      <c r="I26" s="98"/>
      <c r="J26" s="1">
        <v>50</v>
      </c>
      <c r="K26" s="40">
        <v>5000</v>
      </c>
      <c r="L26" s="41">
        <f t="shared" si="3"/>
        <v>250000</v>
      </c>
      <c r="M26" s="32"/>
      <c r="N26" s="6">
        <f t="shared" si="1"/>
        <v>0</v>
      </c>
    </row>
    <row r="27" spans="1:14" x14ac:dyDescent="0.25">
      <c r="A27" s="150"/>
      <c r="B27" s="155"/>
      <c r="C27" s="108"/>
      <c r="D27" s="96"/>
      <c r="E27" s="108"/>
      <c r="F27" s="149"/>
      <c r="G27" s="149"/>
      <c r="H27" s="149"/>
      <c r="I27" s="98"/>
      <c r="J27" s="1">
        <v>15</v>
      </c>
      <c r="K27" s="40">
        <v>7500</v>
      </c>
      <c r="L27" s="41">
        <f t="shared" si="3"/>
        <v>112500</v>
      </c>
      <c r="M27" s="32"/>
      <c r="N27" s="6">
        <f t="shared" si="1"/>
        <v>0</v>
      </c>
    </row>
    <row r="28" spans="1:14" x14ac:dyDescent="0.25">
      <c r="A28" s="150"/>
      <c r="B28" s="153" t="s">
        <v>127</v>
      </c>
      <c r="C28" s="105" t="s">
        <v>73</v>
      </c>
      <c r="D28" s="96" t="s">
        <v>74</v>
      </c>
      <c r="E28" s="105" t="s">
        <v>43</v>
      </c>
      <c r="F28" s="105"/>
      <c r="G28" s="98"/>
      <c r="H28" s="105"/>
      <c r="I28" s="98" t="s">
        <v>75</v>
      </c>
      <c r="J28" s="1">
        <v>70</v>
      </c>
      <c r="K28" s="40">
        <v>1000</v>
      </c>
      <c r="L28" s="41">
        <f t="shared" ref="L28:L33" si="4">K28*J28</f>
        <v>70000</v>
      </c>
      <c r="M28" s="32"/>
      <c r="N28" s="6">
        <f t="shared" si="1"/>
        <v>0</v>
      </c>
    </row>
    <row r="29" spans="1:14" x14ac:dyDescent="0.25">
      <c r="A29" s="150"/>
      <c r="B29" s="153"/>
      <c r="C29" s="105"/>
      <c r="D29" s="96"/>
      <c r="E29" s="105"/>
      <c r="F29" s="105"/>
      <c r="G29" s="98"/>
      <c r="H29" s="105"/>
      <c r="I29" s="98"/>
      <c r="J29" s="1">
        <v>50</v>
      </c>
      <c r="K29" s="40">
        <v>5000</v>
      </c>
      <c r="L29" s="41">
        <f t="shared" si="4"/>
        <v>250000</v>
      </c>
      <c r="M29" s="32"/>
      <c r="N29" s="6">
        <f t="shared" si="1"/>
        <v>0</v>
      </c>
    </row>
    <row r="30" spans="1:14" x14ac:dyDescent="0.25">
      <c r="A30" s="150"/>
      <c r="B30" s="153"/>
      <c r="C30" s="105"/>
      <c r="D30" s="96"/>
      <c r="E30" s="105"/>
      <c r="F30" s="105"/>
      <c r="G30" s="98"/>
      <c r="H30" s="105"/>
      <c r="I30" s="98"/>
      <c r="J30" s="1">
        <v>15</v>
      </c>
      <c r="K30" s="40">
        <v>7500</v>
      </c>
      <c r="L30" s="41">
        <f t="shared" si="4"/>
        <v>112500</v>
      </c>
      <c r="M30" s="32"/>
      <c r="N30" s="6">
        <f t="shared" si="1"/>
        <v>0</v>
      </c>
    </row>
    <row r="31" spans="1:14" x14ac:dyDescent="0.25">
      <c r="A31" s="150"/>
      <c r="B31" s="153"/>
      <c r="C31" s="105" t="s">
        <v>73</v>
      </c>
      <c r="D31" s="96" t="s">
        <v>74</v>
      </c>
      <c r="E31" s="105" t="s">
        <v>43</v>
      </c>
      <c r="F31" s="105"/>
      <c r="G31" s="98"/>
      <c r="H31" s="105"/>
      <c r="I31" s="98" t="s">
        <v>76</v>
      </c>
      <c r="J31" s="1">
        <v>70</v>
      </c>
      <c r="K31" s="40">
        <v>1000</v>
      </c>
      <c r="L31" s="41">
        <f t="shared" si="4"/>
        <v>70000</v>
      </c>
      <c r="M31" s="32"/>
      <c r="N31" s="6">
        <f t="shared" si="1"/>
        <v>0</v>
      </c>
    </row>
    <row r="32" spans="1:14" x14ac:dyDescent="0.25">
      <c r="A32" s="150"/>
      <c r="B32" s="153"/>
      <c r="C32" s="105"/>
      <c r="D32" s="96"/>
      <c r="E32" s="105"/>
      <c r="F32" s="105"/>
      <c r="G32" s="98"/>
      <c r="H32" s="105"/>
      <c r="I32" s="98"/>
      <c r="J32" s="1">
        <v>50</v>
      </c>
      <c r="K32" s="40">
        <v>5000</v>
      </c>
      <c r="L32" s="41">
        <f t="shared" si="4"/>
        <v>250000</v>
      </c>
      <c r="M32" s="32"/>
      <c r="N32" s="6">
        <f t="shared" si="1"/>
        <v>0</v>
      </c>
    </row>
    <row r="33" spans="1:14" x14ac:dyDescent="0.25">
      <c r="A33" s="150"/>
      <c r="B33" s="153"/>
      <c r="C33" s="105"/>
      <c r="D33" s="96"/>
      <c r="E33" s="105"/>
      <c r="F33" s="105"/>
      <c r="G33" s="98"/>
      <c r="H33" s="105"/>
      <c r="I33" s="98"/>
      <c r="J33" s="1">
        <v>15</v>
      </c>
      <c r="K33" s="40">
        <v>7500</v>
      </c>
      <c r="L33" s="41">
        <f t="shared" si="4"/>
        <v>112500</v>
      </c>
      <c r="M33" s="32"/>
      <c r="N33" s="6">
        <f t="shared" si="1"/>
        <v>0</v>
      </c>
    </row>
    <row r="34" spans="1:14" x14ac:dyDescent="0.25">
      <c r="A34" s="150"/>
      <c r="B34" s="153"/>
      <c r="C34" s="105" t="s">
        <v>73</v>
      </c>
      <c r="D34" s="96" t="s">
        <v>74</v>
      </c>
      <c r="E34" s="105" t="s">
        <v>43</v>
      </c>
      <c r="F34" s="105"/>
      <c r="G34" s="98"/>
      <c r="H34" s="105"/>
      <c r="I34" s="98" t="s">
        <v>124</v>
      </c>
      <c r="J34" s="1">
        <v>70</v>
      </c>
      <c r="K34" s="40">
        <v>1000</v>
      </c>
      <c r="L34" s="41">
        <f t="shared" ref="L34:L39" si="5">K34*J34</f>
        <v>70000</v>
      </c>
      <c r="M34" s="32"/>
      <c r="N34" s="6">
        <f t="shared" si="1"/>
        <v>0</v>
      </c>
    </row>
    <row r="35" spans="1:14" x14ac:dyDescent="0.25">
      <c r="A35" s="150"/>
      <c r="B35" s="153"/>
      <c r="C35" s="105"/>
      <c r="D35" s="96"/>
      <c r="E35" s="105"/>
      <c r="F35" s="105"/>
      <c r="G35" s="98"/>
      <c r="H35" s="105"/>
      <c r="I35" s="98"/>
      <c r="J35" s="1">
        <v>50</v>
      </c>
      <c r="K35" s="40">
        <v>5000</v>
      </c>
      <c r="L35" s="41">
        <f t="shared" si="5"/>
        <v>250000</v>
      </c>
      <c r="M35" s="32"/>
      <c r="N35" s="6">
        <f t="shared" si="1"/>
        <v>0</v>
      </c>
    </row>
    <row r="36" spans="1:14" x14ac:dyDescent="0.25">
      <c r="A36" s="150"/>
      <c r="B36" s="153"/>
      <c r="C36" s="105"/>
      <c r="D36" s="96"/>
      <c r="E36" s="105"/>
      <c r="F36" s="105"/>
      <c r="G36" s="98"/>
      <c r="H36" s="105"/>
      <c r="I36" s="98"/>
      <c r="J36" s="1">
        <v>15</v>
      </c>
      <c r="K36" s="40">
        <v>7500</v>
      </c>
      <c r="L36" s="41">
        <f t="shared" si="5"/>
        <v>112500</v>
      </c>
      <c r="M36" s="32"/>
      <c r="N36" s="6">
        <f t="shared" si="1"/>
        <v>0</v>
      </c>
    </row>
    <row r="37" spans="1:14" x14ac:dyDescent="0.25">
      <c r="A37" s="150"/>
      <c r="B37" s="153"/>
      <c r="C37" s="105" t="s">
        <v>73</v>
      </c>
      <c r="D37" s="96" t="s">
        <v>74</v>
      </c>
      <c r="E37" s="105" t="s">
        <v>43</v>
      </c>
      <c r="F37" s="105"/>
      <c r="G37" s="98"/>
      <c r="H37" s="105"/>
      <c r="I37" s="98" t="s">
        <v>125</v>
      </c>
      <c r="J37" s="1">
        <v>70</v>
      </c>
      <c r="K37" s="40">
        <v>1000</v>
      </c>
      <c r="L37" s="41">
        <f t="shared" si="5"/>
        <v>70000</v>
      </c>
      <c r="M37" s="32"/>
      <c r="N37" s="6">
        <f t="shared" si="1"/>
        <v>0</v>
      </c>
    </row>
    <row r="38" spans="1:14" x14ac:dyDescent="0.25">
      <c r="A38" s="150"/>
      <c r="B38" s="153"/>
      <c r="C38" s="105"/>
      <c r="D38" s="96"/>
      <c r="E38" s="105"/>
      <c r="F38" s="105"/>
      <c r="G38" s="98"/>
      <c r="H38" s="105"/>
      <c r="I38" s="98"/>
      <c r="J38" s="1">
        <v>50</v>
      </c>
      <c r="K38" s="40">
        <v>5000</v>
      </c>
      <c r="L38" s="41">
        <f t="shared" si="5"/>
        <v>250000</v>
      </c>
      <c r="M38" s="32"/>
      <c r="N38" s="6">
        <f t="shared" si="1"/>
        <v>0</v>
      </c>
    </row>
    <row r="39" spans="1:14" x14ac:dyDescent="0.25">
      <c r="A39" s="150"/>
      <c r="B39" s="154"/>
      <c r="C39" s="105"/>
      <c r="D39" s="96"/>
      <c r="E39" s="105"/>
      <c r="F39" s="105"/>
      <c r="G39" s="98"/>
      <c r="H39" s="105"/>
      <c r="I39" s="98"/>
      <c r="J39" s="1">
        <v>15</v>
      </c>
      <c r="K39" s="40">
        <v>7500</v>
      </c>
      <c r="L39" s="41">
        <f t="shared" si="5"/>
        <v>112500</v>
      </c>
      <c r="M39" s="32"/>
      <c r="N39" s="6">
        <f t="shared" si="1"/>
        <v>0</v>
      </c>
    </row>
    <row r="40" spans="1:14" ht="18.75" x14ac:dyDescent="0.3">
      <c r="A40" s="152"/>
      <c r="B40" s="45" t="s">
        <v>16</v>
      </c>
      <c r="C40" s="45"/>
      <c r="D40" s="45"/>
      <c r="E40" s="45"/>
      <c r="F40" s="45"/>
      <c r="G40" s="45"/>
      <c r="H40" s="45"/>
      <c r="I40" s="45"/>
      <c r="J40" s="45"/>
      <c r="K40" s="45"/>
      <c r="L40" s="45"/>
      <c r="M40" s="46"/>
      <c r="N40" s="3">
        <f>SUM(N4:N39)</f>
        <v>0</v>
      </c>
    </row>
    <row r="41" spans="1:14" x14ac:dyDescent="0.25">
      <c r="A41" s="152"/>
    </row>
    <row r="42" spans="1:14" x14ac:dyDescent="0.25">
      <c r="A42" s="152"/>
    </row>
    <row r="43" spans="1:14" x14ac:dyDescent="0.25">
      <c r="A43" s="152"/>
    </row>
    <row r="44" spans="1:14" x14ac:dyDescent="0.25">
      <c r="A44" s="152"/>
    </row>
    <row r="45" spans="1:14" x14ac:dyDescent="0.25">
      <c r="A45" s="152"/>
    </row>
    <row r="46" spans="1:14" x14ac:dyDescent="0.25">
      <c r="A46" s="152"/>
    </row>
    <row r="47" spans="1:14" x14ac:dyDescent="0.25">
      <c r="A47" s="152"/>
    </row>
    <row r="48" spans="1:14" x14ac:dyDescent="0.25">
      <c r="A48" s="152"/>
    </row>
    <row r="49" spans="1:1" x14ac:dyDescent="0.25">
      <c r="A49" s="152"/>
    </row>
  </sheetData>
  <sheetProtection algorithmName="SHA-512" hashValue="NNtL0SUrcIigAA6AK5v2uCiRCxK3MKrteaO5oyeREXRuKubI92NcSy9M6kEv/3sjZStlpA+t9Nvg2a0ILBlI4Q==" saltValue="pfEGf6nZ0LHWPRIbDZL1GA==" spinCount="100000" sheet="1" objects="1" scenarios="1"/>
  <mergeCells count="88">
    <mergeCell ref="B17:B27"/>
    <mergeCell ref="B28:B38"/>
    <mergeCell ref="G19:G21"/>
    <mergeCell ref="H19:H21"/>
    <mergeCell ref="I19:I21"/>
    <mergeCell ref="C16:C18"/>
    <mergeCell ref="D16:D18"/>
    <mergeCell ref="E16:E18"/>
    <mergeCell ref="F16:F18"/>
    <mergeCell ref="G16:G18"/>
    <mergeCell ref="H16:H18"/>
    <mergeCell ref="I16:I18"/>
    <mergeCell ref="I7:I9"/>
    <mergeCell ref="B4:B15"/>
    <mergeCell ref="C4:C6"/>
    <mergeCell ref="D4:D6"/>
    <mergeCell ref="E4:E6"/>
    <mergeCell ref="F4:F6"/>
    <mergeCell ref="G4:G6"/>
    <mergeCell ref="H4:H6"/>
    <mergeCell ref="I4:I6"/>
    <mergeCell ref="C7:C9"/>
    <mergeCell ref="D7:D9"/>
    <mergeCell ref="E7:E9"/>
    <mergeCell ref="F7:F9"/>
    <mergeCell ref="G7:G9"/>
    <mergeCell ref="H7:H9"/>
    <mergeCell ref="I10:I12"/>
    <mergeCell ref="H13:H15"/>
    <mergeCell ref="I13:I15"/>
    <mergeCell ref="C10:C12"/>
    <mergeCell ref="D10:D12"/>
    <mergeCell ref="E10:E12"/>
    <mergeCell ref="F10:F12"/>
    <mergeCell ref="G10:G12"/>
    <mergeCell ref="H10:H12"/>
    <mergeCell ref="C13:C15"/>
    <mergeCell ref="D13:D15"/>
    <mergeCell ref="E13:E15"/>
    <mergeCell ref="F13:F15"/>
    <mergeCell ref="G13:G15"/>
    <mergeCell ref="C22:C24"/>
    <mergeCell ref="D22:D24"/>
    <mergeCell ref="E22:E24"/>
    <mergeCell ref="F22:F24"/>
    <mergeCell ref="C28:C30"/>
    <mergeCell ref="D28:D30"/>
    <mergeCell ref="E28:E30"/>
    <mergeCell ref="F28:F30"/>
    <mergeCell ref="C19:C21"/>
    <mergeCell ref="D19:D21"/>
    <mergeCell ref="E19:E21"/>
    <mergeCell ref="F19:F21"/>
    <mergeCell ref="H22:H24"/>
    <mergeCell ref="I22:I24"/>
    <mergeCell ref="C25:C27"/>
    <mergeCell ref="D25:D27"/>
    <mergeCell ref="E25:E27"/>
    <mergeCell ref="F25:F27"/>
    <mergeCell ref="G25:G27"/>
    <mergeCell ref="H25:H27"/>
    <mergeCell ref="I25:I27"/>
    <mergeCell ref="G22:G24"/>
    <mergeCell ref="G28:G30"/>
    <mergeCell ref="H28:H30"/>
    <mergeCell ref="I28:I30"/>
    <mergeCell ref="C31:C33"/>
    <mergeCell ref="D31:D33"/>
    <mergeCell ref="E31:E33"/>
    <mergeCell ref="F31:F33"/>
    <mergeCell ref="G31:G33"/>
    <mergeCell ref="H31:H33"/>
    <mergeCell ref="I31:I33"/>
    <mergeCell ref="B1:N1"/>
    <mergeCell ref="I34:I36"/>
    <mergeCell ref="C37:C39"/>
    <mergeCell ref="D37:D39"/>
    <mergeCell ref="E37:E39"/>
    <mergeCell ref="F37:F39"/>
    <mergeCell ref="G37:G39"/>
    <mergeCell ref="H37:H39"/>
    <mergeCell ref="I37:I39"/>
    <mergeCell ref="C34:C36"/>
    <mergeCell ref="D34:D36"/>
    <mergeCell ref="E34:E36"/>
    <mergeCell ref="F34:F36"/>
    <mergeCell ref="G34:G36"/>
    <mergeCell ref="H34:H36"/>
  </mergeCells>
  <phoneticPr fontId="4" type="noConversion"/>
  <pageMargins left="0.7" right="0.7" top="0.75" bottom="0.75" header="0.3" footer="0.3"/>
  <pageSetup paperSize="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2B71F-FB0E-4312-8353-3BD05CAE12B0}">
  <dimension ref="B1:N25"/>
  <sheetViews>
    <sheetView showGridLines="0" workbookViewId="0">
      <selection activeCell="G7" sqref="G7:G9"/>
    </sheetView>
  </sheetViews>
  <sheetFormatPr defaultRowHeight="15" x14ac:dyDescent="0.25"/>
  <cols>
    <col min="2" max="2" width="24" bestFit="1" customWidth="1"/>
    <col min="3" max="3" width="15.28515625" bestFit="1" customWidth="1"/>
    <col min="4" max="4" width="19.42578125" bestFit="1" customWidth="1"/>
    <col min="5" max="5" width="15" customWidth="1"/>
    <col min="6" max="6" width="20.140625" customWidth="1"/>
    <col min="7" max="7" width="32.85546875" customWidth="1"/>
    <col min="8" max="8" width="15.28515625" customWidth="1"/>
    <col min="9" max="9" width="27.42578125" customWidth="1"/>
    <col min="10" max="10" width="13.85546875" customWidth="1"/>
    <col min="11" max="11" width="13.5703125" customWidth="1"/>
    <col min="12" max="12" width="13.7109375" bestFit="1" customWidth="1"/>
    <col min="13" max="13" width="13.5703125" customWidth="1"/>
    <col min="14" max="14" width="27.140625" customWidth="1"/>
  </cols>
  <sheetData>
    <row r="1" spans="2:14" ht="29.25" customHeight="1" x14ac:dyDescent="0.25">
      <c r="B1" s="92" t="s">
        <v>77</v>
      </c>
      <c r="C1" s="92"/>
      <c r="D1" s="92"/>
      <c r="E1" s="92"/>
      <c r="F1" s="92"/>
      <c r="G1" s="92"/>
      <c r="H1" s="92"/>
      <c r="I1" s="92"/>
      <c r="J1" s="92"/>
      <c r="K1" s="92"/>
      <c r="L1" s="92"/>
      <c r="M1" s="92"/>
      <c r="N1" s="92"/>
    </row>
    <row r="2" spans="2:14" ht="15.75" thickBot="1" x14ac:dyDescent="0.3"/>
    <row r="3" spans="2:14" ht="56.25" customHeight="1" thickBot="1" x14ac:dyDescent="0.3">
      <c r="B3" s="9" t="s">
        <v>27</v>
      </c>
      <c r="C3" s="10" t="s">
        <v>28</v>
      </c>
      <c r="D3" s="10" t="s">
        <v>29</v>
      </c>
      <c r="E3" s="10" t="s">
        <v>30</v>
      </c>
      <c r="F3" s="10" t="s">
        <v>31</v>
      </c>
      <c r="G3" s="10" t="s">
        <v>32</v>
      </c>
      <c r="H3" s="10" t="s">
        <v>33</v>
      </c>
      <c r="I3" s="10" t="s">
        <v>34</v>
      </c>
      <c r="J3" s="11" t="s">
        <v>35</v>
      </c>
      <c r="K3" s="12" t="s">
        <v>36</v>
      </c>
      <c r="L3" s="13" t="s">
        <v>37</v>
      </c>
      <c r="M3" s="14" t="s">
        <v>38</v>
      </c>
      <c r="N3" s="15" t="s">
        <v>39</v>
      </c>
    </row>
    <row r="4" spans="2:14" x14ac:dyDescent="0.25">
      <c r="B4" s="119" t="s">
        <v>78</v>
      </c>
      <c r="C4" s="120" t="s">
        <v>69</v>
      </c>
      <c r="D4" s="120" t="s">
        <v>79</v>
      </c>
      <c r="E4" s="120" t="s">
        <v>80</v>
      </c>
      <c r="F4" s="120" t="s">
        <v>81</v>
      </c>
      <c r="G4" s="120"/>
      <c r="H4" s="120" t="s">
        <v>51</v>
      </c>
      <c r="I4" s="97"/>
      <c r="J4" s="21">
        <v>25</v>
      </c>
      <c r="K4" s="22">
        <v>500</v>
      </c>
      <c r="L4" s="23">
        <f>K4*J4</f>
        <v>12500</v>
      </c>
      <c r="M4" s="31"/>
      <c r="N4" s="5">
        <f t="shared" ref="N4:N24" si="0">L4*M4</f>
        <v>0</v>
      </c>
    </row>
    <row r="5" spans="2:14" x14ac:dyDescent="0.25">
      <c r="B5" s="117"/>
      <c r="C5" s="105"/>
      <c r="D5" s="105"/>
      <c r="E5" s="105"/>
      <c r="F5" s="105"/>
      <c r="G5" s="105"/>
      <c r="H5" s="105"/>
      <c r="I5" s="98"/>
      <c r="J5" s="1">
        <v>10</v>
      </c>
      <c r="K5" s="19">
        <v>5000</v>
      </c>
      <c r="L5" s="17">
        <f t="shared" ref="L5:L24" si="1">K5*J5</f>
        <v>50000</v>
      </c>
      <c r="M5" s="32"/>
      <c r="N5" s="6">
        <f t="shared" si="0"/>
        <v>0</v>
      </c>
    </row>
    <row r="6" spans="2:14" x14ac:dyDescent="0.25">
      <c r="B6" s="117"/>
      <c r="C6" s="105"/>
      <c r="D6" s="105"/>
      <c r="E6" s="105"/>
      <c r="F6" s="105"/>
      <c r="G6" s="105"/>
      <c r="H6" s="105"/>
      <c r="I6" s="98"/>
      <c r="J6" s="1">
        <v>5</v>
      </c>
      <c r="K6" s="19">
        <v>10000</v>
      </c>
      <c r="L6" s="17">
        <f t="shared" si="1"/>
        <v>50000</v>
      </c>
      <c r="M6" s="32"/>
      <c r="N6" s="6">
        <f t="shared" si="0"/>
        <v>0</v>
      </c>
    </row>
    <row r="7" spans="2:14" x14ac:dyDescent="0.25">
      <c r="B7" s="117"/>
      <c r="C7" s="105" t="s">
        <v>69</v>
      </c>
      <c r="D7" s="105" t="s">
        <v>79</v>
      </c>
      <c r="E7" s="105" t="s">
        <v>82</v>
      </c>
      <c r="F7" s="105" t="s">
        <v>81</v>
      </c>
      <c r="G7" s="105"/>
      <c r="H7" s="105" t="s">
        <v>51</v>
      </c>
      <c r="I7" s="98"/>
      <c r="J7" s="1">
        <v>25</v>
      </c>
      <c r="K7" s="19">
        <v>500</v>
      </c>
      <c r="L7" s="17">
        <f>K7*J7</f>
        <v>12500</v>
      </c>
      <c r="M7" s="32"/>
      <c r="N7" s="6">
        <f t="shared" si="0"/>
        <v>0</v>
      </c>
    </row>
    <row r="8" spans="2:14" x14ac:dyDescent="0.25">
      <c r="B8" s="117"/>
      <c r="C8" s="105"/>
      <c r="D8" s="105"/>
      <c r="E8" s="105"/>
      <c r="F8" s="105"/>
      <c r="G8" s="105"/>
      <c r="H8" s="105"/>
      <c r="I8" s="98"/>
      <c r="J8" s="1">
        <v>10</v>
      </c>
      <c r="K8" s="19">
        <v>5000</v>
      </c>
      <c r="L8" s="17">
        <f t="shared" ref="L8:L9" si="2">K8*J8</f>
        <v>50000</v>
      </c>
      <c r="M8" s="32"/>
      <c r="N8" s="6">
        <f t="shared" si="0"/>
        <v>0</v>
      </c>
    </row>
    <row r="9" spans="2:14" x14ac:dyDescent="0.25">
      <c r="B9" s="117"/>
      <c r="C9" s="105"/>
      <c r="D9" s="105"/>
      <c r="E9" s="105"/>
      <c r="F9" s="105"/>
      <c r="G9" s="105"/>
      <c r="H9" s="105"/>
      <c r="I9" s="98"/>
      <c r="J9" s="1">
        <v>5</v>
      </c>
      <c r="K9" s="19">
        <v>10000</v>
      </c>
      <c r="L9" s="17">
        <f t="shared" si="2"/>
        <v>50000</v>
      </c>
      <c r="M9" s="32"/>
      <c r="N9" s="6">
        <f t="shared" si="0"/>
        <v>0</v>
      </c>
    </row>
    <row r="10" spans="2:14" x14ac:dyDescent="0.25">
      <c r="B10" s="117"/>
      <c r="C10" s="105" t="s">
        <v>83</v>
      </c>
      <c r="D10" s="105" t="s">
        <v>79</v>
      </c>
      <c r="E10" s="105" t="s">
        <v>84</v>
      </c>
      <c r="F10" s="105" t="s">
        <v>81</v>
      </c>
      <c r="G10" s="105"/>
      <c r="H10" s="105" t="s">
        <v>51</v>
      </c>
      <c r="I10" s="98"/>
      <c r="J10" s="1">
        <v>25</v>
      </c>
      <c r="K10" s="19">
        <v>500</v>
      </c>
      <c r="L10" s="17">
        <f>K10*J10</f>
        <v>12500</v>
      </c>
      <c r="M10" s="32"/>
      <c r="N10" s="6">
        <f t="shared" si="0"/>
        <v>0</v>
      </c>
    </row>
    <row r="11" spans="2:14" x14ac:dyDescent="0.25">
      <c r="B11" s="117"/>
      <c r="C11" s="105"/>
      <c r="D11" s="105"/>
      <c r="E11" s="105"/>
      <c r="F11" s="105"/>
      <c r="G11" s="105"/>
      <c r="H11" s="105"/>
      <c r="I11" s="98"/>
      <c r="J11" s="1">
        <v>10</v>
      </c>
      <c r="K11" s="19">
        <v>5000</v>
      </c>
      <c r="L11" s="17">
        <f t="shared" ref="L11:L12" si="3">K11*J11</f>
        <v>50000</v>
      </c>
      <c r="M11" s="32"/>
      <c r="N11" s="6">
        <f t="shared" si="0"/>
        <v>0</v>
      </c>
    </row>
    <row r="12" spans="2:14" x14ac:dyDescent="0.25">
      <c r="B12" s="117"/>
      <c r="C12" s="105"/>
      <c r="D12" s="105"/>
      <c r="E12" s="105"/>
      <c r="F12" s="105"/>
      <c r="G12" s="105"/>
      <c r="H12" s="105"/>
      <c r="I12" s="98"/>
      <c r="J12" s="1">
        <v>5</v>
      </c>
      <c r="K12" s="19">
        <v>10000</v>
      </c>
      <c r="L12" s="17">
        <f t="shared" si="3"/>
        <v>50000</v>
      </c>
      <c r="M12" s="32"/>
      <c r="N12" s="6">
        <f t="shared" si="0"/>
        <v>0</v>
      </c>
    </row>
    <row r="13" spans="2:14" x14ac:dyDescent="0.25">
      <c r="B13" s="117"/>
      <c r="C13" s="105" t="s">
        <v>83</v>
      </c>
      <c r="D13" s="105" t="s">
        <v>79</v>
      </c>
      <c r="E13" s="105" t="s">
        <v>85</v>
      </c>
      <c r="F13" s="105" t="s">
        <v>81</v>
      </c>
      <c r="G13" s="105"/>
      <c r="H13" s="105" t="s">
        <v>51</v>
      </c>
      <c r="I13" s="98"/>
      <c r="J13" s="1">
        <v>25</v>
      </c>
      <c r="K13" s="19">
        <v>500</v>
      </c>
      <c r="L13" s="17">
        <f>K13*J13</f>
        <v>12500</v>
      </c>
      <c r="M13" s="32"/>
      <c r="N13" s="6">
        <f t="shared" si="0"/>
        <v>0</v>
      </c>
    </row>
    <row r="14" spans="2:14" x14ac:dyDescent="0.25">
      <c r="B14" s="117"/>
      <c r="C14" s="105"/>
      <c r="D14" s="105"/>
      <c r="E14" s="105"/>
      <c r="F14" s="105"/>
      <c r="G14" s="105"/>
      <c r="H14" s="105"/>
      <c r="I14" s="98"/>
      <c r="J14" s="1">
        <v>10</v>
      </c>
      <c r="K14" s="19">
        <v>5000</v>
      </c>
      <c r="L14" s="17">
        <f t="shared" ref="L14:L15" si="4">K14*J14</f>
        <v>50000</v>
      </c>
      <c r="M14" s="32"/>
      <c r="N14" s="6">
        <f t="shared" si="0"/>
        <v>0</v>
      </c>
    </row>
    <row r="15" spans="2:14" x14ac:dyDescent="0.25">
      <c r="B15" s="117"/>
      <c r="C15" s="105"/>
      <c r="D15" s="105"/>
      <c r="E15" s="105"/>
      <c r="F15" s="105"/>
      <c r="G15" s="105"/>
      <c r="H15" s="105"/>
      <c r="I15" s="98"/>
      <c r="J15" s="1">
        <v>5</v>
      </c>
      <c r="K15" s="19">
        <v>10000</v>
      </c>
      <c r="L15" s="17">
        <f t="shared" si="4"/>
        <v>50000</v>
      </c>
      <c r="M15" s="32"/>
      <c r="N15" s="6">
        <f t="shared" si="0"/>
        <v>0</v>
      </c>
    </row>
    <row r="16" spans="2:14" x14ac:dyDescent="0.25">
      <c r="B16" s="117" t="s">
        <v>86</v>
      </c>
      <c r="C16" s="105" t="s">
        <v>87</v>
      </c>
      <c r="D16" s="105" t="s">
        <v>88</v>
      </c>
      <c r="E16" s="105" t="s">
        <v>89</v>
      </c>
      <c r="F16" s="105" t="s">
        <v>81</v>
      </c>
      <c r="G16" s="105"/>
      <c r="H16" s="105" t="s">
        <v>51</v>
      </c>
      <c r="I16" s="98" t="s">
        <v>90</v>
      </c>
      <c r="J16" s="1">
        <v>20</v>
      </c>
      <c r="K16" s="19">
        <v>100</v>
      </c>
      <c r="L16" s="17">
        <f t="shared" si="1"/>
        <v>2000</v>
      </c>
      <c r="M16" s="32"/>
      <c r="N16" s="6">
        <f t="shared" si="0"/>
        <v>0</v>
      </c>
    </row>
    <row r="17" spans="2:14" x14ac:dyDescent="0.25">
      <c r="B17" s="117"/>
      <c r="C17" s="105"/>
      <c r="D17" s="105"/>
      <c r="E17" s="105"/>
      <c r="F17" s="105"/>
      <c r="G17" s="105"/>
      <c r="H17" s="105"/>
      <c r="I17" s="98"/>
      <c r="J17" s="1">
        <v>5</v>
      </c>
      <c r="K17" s="19">
        <v>200</v>
      </c>
      <c r="L17" s="17">
        <f t="shared" si="1"/>
        <v>1000</v>
      </c>
      <c r="M17" s="32"/>
      <c r="N17" s="6">
        <f t="shared" si="0"/>
        <v>0</v>
      </c>
    </row>
    <row r="18" spans="2:14" x14ac:dyDescent="0.25">
      <c r="B18" s="117"/>
      <c r="C18" s="105"/>
      <c r="D18" s="105"/>
      <c r="E18" s="105"/>
      <c r="F18" s="105"/>
      <c r="G18" s="105"/>
      <c r="H18" s="105"/>
      <c r="I18" s="98"/>
      <c r="J18" s="1">
        <v>1</v>
      </c>
      <c r="K18" s="19">
        <v>500</v>
      </c>
      <c r="L18" s="17">
        <f t="shared" si="1"/>
        <v>500</v>
      </c>
      <c r="M18" s="32"/>
      <c r="N18" s="6">
        <f t="shared" si="0"/>
        <v>0</v>
      </c>
    </row>
    <row r="19" spans="2:14" x14ac:dyDescent="0.25">
      <c r="B19" s="117" t="s">
        <v>91</v>
      </c>
      <c r="C19" s="105" t="s">
        <v>92</v>
      </c>
      <c r="D19" s="105" t="s">
        <v>93</v>
      </c>
      <c r="E19" s="105" t="s">
        <v>82</v>
      </c>
      <c r="F19" s="105" t="s">
        <v>81</v>
      </c>
      <c r="G19" s="105"/>
      <c r="H19" s="105" t="s">
        <v>51</v>
      </c>
      <c r="I19" s="98" t="s">
        <v>94</v>
      </c>
      <c r="J19" s="1">
        <v>10</v>
      </c>
      <c r="K19" s="19">
        <v>3000</v>
      </c>
      <c r="L19" s="17">
        <f t="shared" si="1"/>
        <v>30000</v>
      </c>
      <c r="M19" s="32"/>
      <c r="N19" s="6">
        <f t="shared" si="0"/>
        <v>0</v>
      </c>
    </row>
    <row r="20" spans="2:14" x14ac:dyDescent="0.25">
      <c r="B20" s="117"/>
      <c r="C20" s="105"/>
      <c r="D20" s="105"/>
      <c r="E20" s="105"/>
      <c r="F20" s="105"/>
      <c r="G20" s="105"/>
      <c r="H20" s="105"/>
      <c r="I20" s="98"/>
      <c r="J20" s="1">
        <v>5</v>
      </c>
      <c r="K20" s="19">
        <v>2000</v>
      </c>
      <c r="L20" s="17">
        <f t="shared" si="1"/>
        <v>10000</v>
      </c>
      <c r="M20" s="32"/>
      <c r="N20" s="6">
        <f t="shared" si="0"/>
        <v>0</v>
      </c>
    </row>
    <row r="21" spans="2:14" x14ac:dyDescent="0.25">
      <c r="B21" s="117"/>
      <c r="C21" s="105"/>
      <c r="D21" s="105"/>
      <c r="E21" s="105"/>
      <c r="F21" s="105"/>
      <c r="G21" s="105"/>
      <c r="H21" s="105"/>
      <c r="I21" s="98"/>
      <c r="J21" s="1">
        <v>2</v>
      </c>
      <c r="K21" s="19">
        <v>1000</v>
      </c>
      <c r="L21" s="17">
        <f t="shared" si="1"/>
        <v>2000</v>
      </c>
      <c r="M21" s="32"/>
      <c r="N21" s="6">
        <f t="shared" si="0"/>
        <v>0</v>
      </c>
    </row>
    <row r="22" spans="2:14" x14ac:dyDescent="0.25">
      <c r="B22" s="117" t="s">
        <v>95</v>
      </c>
      <c r="C22" s="105" t="s">
        <v>92</v>
      </c>
      <c r="D22" s="105" t="s">
        <v>93</v>
      </c>
      <c r="E22" s="105" t="s">
        <v>82</v>
      </c>
      <c r="F22" s="105" t="s">
        <v>81</v>
      </c>
      <c r="G22" s="105"/>
      <c r="H22" s="105" t="s">
        <v>51</v>
      </c>
      <c r="I22" s="98" t="s">
        <v>94</v>
      </c>
      <c r="J22" s="1">
        <v>5</v>
      </c>
      <c r="K22" s="19">
        <v>1000</v>
      </c>
      <c r="L22" s="17">
        <f t="shared" si="1"/>
        <v>5000</v>
      </c>
      <c r="M22" s="32"/>
      <c r="N22" s="6">
        <f t="shared" si="0"/>
        <v>0</v>
      </c>
    </row>
    <row r="23" spans="2:14" x14ac:dyDescent="0.25">
      <c r="B23" s="117"/>
      <c r="C23" s="105"/>
      <c r="D23" s="105"/>
      <c r="E23" s="105"/>
      <c r="F23" s="105"/>
      <c r="G23" s="105"/>
      <c r="H23" s="105"/>
      <c r="I23" s="98"/>
      <c r="J23" s="1">
        <v>2</v>
      </c>
      <c r="K23" s="19">
        <v>1500</v>
      </c>
      <c r="L23" s="17">
        <f t="shared" si="1"/>
        <v>3000</v>
      </c>
      <c r="M23" s="32"/>
      <c r="N23" s="6">
        <f t="shared" si="0"/>
        <v>0</v>
      </c>
    </row>
    <row r="24" spans="2:14" ht="15.75" thickBot="1" x14ac:dyDescent="0.3">
      <c r="B24" s="118"/>
      <c r="C24" s="116"/>
      <c r="D24" s="116"/>
      <c r="E24" s="116"/>
      <c r="F24" s="116"/>
      <c r="G24" s="116"/>
      <c r="H24" s="116"/>
      <c r="I24" s="104"/>
      <c r="J24" s="7">
        <v>2</v>
      </c>
      <c r="K24" s="20">
        <v>2000</v>
      </c>
      <c r="L24" s="17">
        <f t="shared" si="1"/>
        <v>4000</v>
      </c>
      <c r="M24" s="33"/>
      <c r="N24" s="8">
        <f t="shared" si="0"/>
        <v>0</v>
      </c>
    </row>
    <row r="25" spans="2:14" ht="18.75" x14ac:dyDescent="0.3">
      <c r="B25" s="99" t="s">
        <v>17</v>
      </c>
      <c r="C25" s="100"/>
      <c r="D25" s="100"/>
      <c r="E25" s="100"/>
      <c r="F25" s="100"/>
      <c r="G25" s="100"/>
      <c r="H25" s="100"/>
      <c r="I25" s="100"/>
      <c r="J25" s="100"/>
      <c r="K25" s="100"/>
      <c r="L25" s="100"/>
      <c r="M25" s="101"/>
      <c r="N25" s="3">
        <f>SUM(N4:N24)</f>
        <v>0</v>
      </c>
    </row>
  </sheetData>
  <sheetProtection algorithmName="SHA-512" hashValue="jkfIHNdTqUFS2VpOb7IcVcXEHZcLdPSayx1PPmVmVu9zMGzlWIhZPrZ584Bk+3VIK8S1NrtZgMV0op+N1TMHwg==" saltValue="mjQlGvFavGVm0GN9nJkLog==" spinCount="100000" sheet="1" objects="1" scenarios="1"/>
  <mergeCells count="55">
    <mergeCell ref="I7:I9"/>
    <mergeCell ref="B4:B15"/>
    <mergeCell ref="C4:C6"/>
    <mergeCell ref="D4:D6"/>
    <mergeCell ref="E4:E6"/>
    <mergeCell ref="F4:F6"/>
    <mergeCell ref="G4:G6"/>
    <mergeCell ref="H4:H6"/>
    <mergeCell ref="I4:I6"/>
    <mergeCell ref="C7:C9"/>
    <mergeCell ref="D7:D9"/>
    <mergeCell ref="E7:E9"/>
    <mergeCell ref="F7:F9"/>
    <mergeCell ref="G7:G9"/>
    <mergeCell ref="H7:H9"/>
    <mergeCell ref="I10:I12"/>
    <mergeCell ref="H13:H15"/>
    <mergeCell ref="I13:I15"/>
    <mergeCell ref="C10:C12"/>
    <mergeCell ref="D10:D12"/>
    <mergeCell ref="E10:E12"/>
    <mergeCell ref="F10:F12"/>
    <mergeCell ref="G10:G12"/>
    <mergeCell ref="H10:H12"/>
    <mergeCell ref="C13:C15"/>
    <mergeCell ref="D13:D15"/>
    <mergeCell ref="E13:E15"/>
    <mergeCell ref="F13:F15"/>
    <mergeCell ref="G13:G15"/>
    <mergeCell ref="F19:F21"/>
    <mergeCell ref="G19:G21"/>
    <mergeCell ref="H19:H21"/>
    <mergeCell ref="I19:I21"/>
    <mergeCell ref="B16:B18"/>
    <mergeCell ref="C16:C18"/>
    <mergeCell ref="D16:D18"/>
    <mergeCell ref="E16:E18"/>
    <mergeCell ref="F16:F18"/>
    <mergeCell ref="G16:G18"/>
    <mergeCell ref="B1:N1"/>
    <mergeCell ref="H22:H24"/>
    <mergeCell ref="I22:I24"/>
    <mergeCell ref="B25:M25"/>
    <mergeCell ref="B22:B24"/>
    <mergeCell ref="C22:C24"/>
    <mergeCell ref="D22:D24"/>
    <mergeCell ref="E22:E24"/>
    <mergeCell ref="F22:F24"/>
    <mergeCell ref="G22:G24"/>
    <mergeCell ref="H16:H18"/>
    <mergeCell ref="I16:I18"/>
    <mergeCell ref="B19:B21"/>
    <mergeCell ref="C19:C21"/>
    <mergeCell ref="D19:D21"/>
    <mergeCell ref="E19:E21"/>
  </mergeCells>
  <pageMargins left="0.7" right="0.7" top="0.75" bottom="0.75" header="0.3" footer="0.3"/>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65E18-5CFD-48B0-B9B7-95A244A9C545}">
  <dimension ref="B1:N37"/>
  <sheetViews>
    <sheetView showGridLines="0" workbookViewId="0">
      <selection activeCell="C13" sqref="C13:H15"/>
    </sheetView>
  </sheetViews>
  <sheetFormatPr defaultRowHeight="15" x14ac:dyDescent="0.25"/>
  <cols>
    <col min="2" max="2" width="24" bestFit="1" customWidth="1"/>
    <col min="3" max="3" width="15.28515625" bestFit="1" customWidth="1"/>
    <col min="4" max="4" width="19.42578125" bestFit="1" customWidth="1"/>
    <col min="5" max="5" width="15" customWidth="1"/>
    <col min="6" max="6" width="20.140625" customWidth="1"/>
    <col min="7" max="7" width="32.85546875" customWidth="1"/>
    <col min="8" max="8" width="15.28515625" customWidth="1"/>
    <col min="9" max="9" width="27.42578125" customWidth="1"/>
    <col min="10" max="10" width="13.85546875" hidden="1" customWidth="1"/>
    <col min="11" max="11" width="13.5703125" hidden="1" customWidth="1"/>
    <col min="12" max="12" width="13.7109375" bestFit="1" customWidth="1"/>
    <col min="13" max="13" width="13.5703125" customWidth="1"/>
    <col min="14" max="14" width="27.140625" customWidth="1"/>
  </cols>
  <sheetData>
    <row r="1" spans="2:14" ht="29.25" customHeight="1" x14ac:dyDescent="0.25">
      <c r="B1" s="92" t="s">
        <v>96</v>
      </c>
      <c r="C1" s="92"/>
      <c r="D1" s="92"/>
      <c r="E1" s="92"/>
      <c r="F1" s="92"/>
      <c r="G1" s="92"/>
      <c r="H1" s="92"/>
      <c r="I1" s="92"/>
      <c r="J1" s="92"/>
      <c r="K1" s="92"/>
      <c r="L1" s="92"/>
      <c r="M1" s="92"/>
      <c r="N1" s="92"/>
    </row>
    <row r="2" spans="2:14" ht="15.75" thickBot="1" x14ac:dyDescent="0.3"/>
    <row r="3" spans="2:14" ht="56.25" customHeight="1" thickBot="1" x14ac:dyDescent="0.3">
      <c r="B3" s="9" t="s">
        <v>97</v>
      </c>
      <c r="C3" s="26"/>
      <c r="D3" s="27"/>
      <c r="E3" s="27"/>
      <c r="F3" s="27"/>
      <c r="G3" s="27"/>
      <c r="H3" s="28"/>
      <c r="I3" s="10" t="s">
        <v>34</v>
      </c>
      <c r="J3" s="11" t="s">
        <v>35</v>
      </c>
      <c r="K3" s="12" t="s">
        <v>36</v>
      </c>
      <c r="L3" s="13" t="s">
        <v>122</v>
      </c>
      <c r="M3" s="14" t="s">
        <v>38</v>
      </c>
      <c r="N3" s="15" t="s">
        <v>39</v>
      </c>
    </row>
    <row r="4" spans="2:14" x14ac:dyDescent="0.25">
      <c r="B4" s="119" t="s">
        <v>98</v>
      </c>
      <c r="C4" s="130"/>
      <c r="D4" s="131"/>
      <c r="E4" s="131"/>
      <c r="F4" s="131"/>
      <c r="G4" s="131"/>
      <c r="H4" s="132"/>
      <c r="I4" s="97" t="s">
        <v>99</v>
      </c>
      <c r="J4" s="4">
        <v>20</v>
      </c>
      <c r="K4" s="18">
        <v>500</v>
      </c>
      <c r="L4" s="16">
        <v>2000</v>
      </c>
      <c r="M4" s="31"/>
      <c r="N4" s="5">
        <f t="shared" ref="N4:N33" si="0">L4*M4</f>
        <v>0</v>
      </c>
    </row>
    <row r="5" spans="2:14" x14ac:dyDescent="0.25">
      <c r="B5" s="117"/>
      <c r="C5" s="124"/>
      <c r="D5" s="125"/>
      <c r="E5" s="125"/>
      <c r="F5" s="125"/>
      <c r="G5" s="125"/>
      <c r="H5" s="126"/>
      <c r="I5" s="98"/>
      <c r="J5" s="1">
        <v>15</v>
      </c>
      <c r="K5" s="19">
        <v>750</v>
      </c>
      <c r="L5" s="17">
        <v>4000</v>
      </c>
      <c r="M5" s="32"/>
      <c r="N5" s="6">
        <f t="shared" si="0"/>
        <v>0</v>
      </c>
    </row>
    <row r="6" spans="2:14" ht="15.75" thickBot="1" x14ac:dyDescent="0.3">
      <c r="B6" s="117"/>
      <c r="C6" s="127"/>
      <c r="D6" s="128"/>
      <c r="E6" s="128"/>
      <c r="F6" s="128"/>
      <c r="G6" s="128"/>
      <c r="H6" s="129"/>
      <c r="I6" s="98"/>
      <c r="J6" s="1">
        <v>10</v>
      </c>
      <c r="K6" s="19">
        <v>1000</v>
      </c>
      <c r="L6" s="17">
        <v>8000</v>
      </c>
      <c r="M6" s="32"/>
      <c r="N6" s="6">
        <f t="shared" si="0"/>
        <v>0</v>
      </c>
    </row>
    <row r="7" spans="2:14" x14ac:dyDescent="0.25">
      <c r="B7" s="117" t="s">
        <v>100</v>
      </c>
      <c r="C7" s="121"/>
      <c r="D7" s="122"/>
      <c r="E7" s="122"/>
      <c r="F7" s="122"/>
      <c r="G7" s="122"/>
      <c r="H7" s="123"/>
      <c r="I7" s="98" t="s">
        <v>101</v>
      </c>
      <c r="J7" s="4">
        <v>20</v>
      </c>
      <c r="K7" s="18">
        <v>500</v>
      </c>
      <c r="L7" s="16">
        <v>2000</v>
      </c>
      <c r="M7" s="32"/>
      <c r="N7" s="6">
        <f t="shared" si="0"/>
        <v>0</v>
      </c>
    </row>
    <row r="8" spans="2:14" x14ac:dyDescent="0.25">
      <c r="B8" s="117"/>
      <c r="C8" s="124"/>
      <c r="D8" s="125"/>
      <c r="E8" s="125"/>
      <c r="F8" s="125"/>
      <c r="G8" s="125"/>
      <c r="H8" s="126"/>
      <c r="I8" s="98"/>
      <c r="J8" s="1">
        <v>15</v>
      </c>
      <c r="K8" s="19">
        <v>750</v>
      </c>
      <c r="L8" s="17">
        <v>4000</v>
      </c>
      <c r="M8" s="32"/>
      <c r="N8" s="6">
        <f t="shared" si="0"/>
        <v>0</v>
      </c>
    </row>
    <row r="9" spans="2:14" ht="15.75" thickBot="1" x14ac:dyDescent="0.3">
      <c r="B9" s="117"/>
      <c r="C9" s="127"/>
      <c r="D9" s="128"/>
      <c r="E9" s="128"/>
      <c r="F9" s="128"/>
      <c r="G9" s="128"/>
      <c r="H9" s="129"/>
      <c r="I9" s="98"/>
      <c r="J9" s="1">
        <v>10</v>
      </c>
      <c r="K9" s="19">
        <v>1000</v>
      </c>
      <c r="L9" s="17">
        <v>8000</v>
      </c>
      <c r="M9" s="32"/>
      <c r="N9" s="6">
        <f t="shared" si="0"/>
        <v>0</v>
      </c>
    </row>
    <row r="10" spans="2:14" x14ac:dyDescent="0.25">
      <c r="B10" s="117" t="s">
        <v>102</v>
      </c>
      <c r="C10" s="121"/>
      <c r="D10" s="122"/>
      <c r="E10" s="122"/>
      <c r="F10" s="122"/>
      <c r="G10" s="122"/>
      <c r="H10" s="123"/>
      <c r="I10" s="98" t="s">
        <v>103</v>
      </c>
      <c r="J10" s="4">
        <v>20</v>
      </c>
      <c r="K10" s="18">
        <v>500</v>
      </c>
      <c r="L10" s="16">
        <v>2000</v>
      </c>
      <c r="M10" s="32"/>
      <c r="N10" s="6">
        <f t="shared" si="0"/>
        <v>0</v>
      </c>
    </row>
    <row r="11" spans="2:14" x14ac:dyDescent="0.25">
      <c r="B11" s="117"/>
      <c r="C11" s="124"/>
      <c r="D11" s="125"/>
      <c r="E11" s="125"/>
      <c r="F11" s="125"/>
      <c r="G11" s="125"/>
      <c r="H11" s="126"/>
      <c r="I11" s="98"/>
      <c r="J11" s="1">
        <v>15</v>
      </c>
      <c r="K11" s="19">
        <v>750</v>
      </c>
      <c r="L11" s="17">
        <v>4000</v>
      </c>
      <c r="M11" s="32"/>
      <c r="N11" s="6">
        <f t="shared" si="0"/>
        <v>0</v>
      </c>
    </row>
    <row r="12" spans="2:14" ht="15.75" thickBot="1" x14ac:dyDescent="0.3">
      <c r="B12" s="117"/>
      <c r="C12" s="127"/>
      <c r="D12" s="128"/>
      <c r="E12" s="128"/>
      <c r="F12" s="128"/>
      <c r="G12" s="128"/>
      <c r="H12" s="129"/>
      <c r="I12" s="98"/>
      <c r="J12" s="1">
        <v>10</v>
      </c>
      <c r="K12" s="19">
        <v>1000</v>
      </c>
      <c r="L12" s="17">
        <v>8000</v>
      </c>
      <c r="M12" s="32"/>
      <c r="N12" s="6">
        <f t="shared" si="0"/>
        <v>0</v>
      </c>
    </row>
    <row r="13" spans="2:14" x14ac:dyDescent="0.25">
      <c r="B13" s="117" t="s">
        <v>104</v>
      </c>
      <c r="C13" s="121"/>
      <c r="D13" s="122"/>
      <c r="E13" s="122"/>
      <c r="F13" s="122"/>
      <c r="G13" s="122"/>
      <c r="H13" s="123"/>
      <c r="I13" s="98" t="s">
        <v>105</v>
      </c>
      <c r="J13" s="4">
        <v>20</v>
      </c>
      <c r="K13" s="18">
        <v>500</v>
      </c>
      <c r="L13" s="16">
        <v>2000</v>
      </c>
      <c r="M13" s="32"/>
      <c r="N13" s="6">
        <f t="shared" si="0"/>
        <v>0</v>
      </c>
    </row>
    <row r="14" spans="2:14" x14ac:dyDescent="0.25">
      <c r="B14" s="117"/>
      <c r="C14" s="124"/>
      <c r="D14" s="125"/>
      <c r="E14" s="125"/>
      <c r="F14" s="125"/>
      <c r="G14" s="125"/>
      <c r="H14" s="126"/>
      <c r="I14" s="98"/>
      <c r="J14" s="1">
        <v>15</v>
      </c>
      <c r="K14" s="19">
        <v>750</v>
      </c>
      <c r="L14" s="17">
        <v>4000</v>
      </c>
      <c r="M14" s="32"/>
      <c r="N14" s="6">
        <f t="shared" si="0"/>
        <v>0</v>
      </c>
    </row>
    <row r="15" spans="2:14" ht="15.75" thickBot="1" x14ac:dyDescent="0.3">
      <c r="B15" s="117"/>
      <c r="C15" s="127"/>
      <c r="D15" s="128"/>
      <c r="E15" s="128"/>
      <c r="F15" s="128"/>
      <c r="G15" s="128"/>
      <c r="H15" s="129"/>
      <c r="I15" s="98"/>
      <c r="J15" s="1">
        <v>10</v>
      </c>
      <c r="K15" s="19">
        <v>1000</v>
      </c>
      <c r="L15" s="17">
        <v>8000</v>
      </c>
      <c r="M15" s="32"/>
      <c r="N15" s="6">
        <f t="shared" si="0"/>
        <v>0</v>
      </c>
    </row>
    <row r="16" spans="2:14" x14ac:dyDescent="0.25">
      <c r="B16" s="117" t="s">
        <v>106</v>
      </c>
      <c r="C16" s="121"/>
      <c r="D16" s="122"/>
      <c r="E16" s="122"/>
      <c r="F16" s="122"/>
      <c r="G16" s="122"/>
      <c r="H16" s="123"/>
      <c r="I16" s="98" t="s">
        <v>107</v>
      </c>
      <c r="J16" s="4">
        <v>20</v>
      </c>
      <c r="K16" s="18">
        <v>500</v>
      </c>
      <c r="L16" s="16">
        <v>2000</v>
      </c>
      <c r="M16" s="32"/>
      <c r="N16" s="6">
        <f t="shared" si="0"/>
        <v>0</v>
      </c>
    </row>
    <row r="17" spans="2:14" x14ac:dyDescent="0.25">
      <c r="B17" s="117"/>
      <c r="C17" s="124"/>
      <c r="D17" s="125"/>
      <c r="E17" s="125"/>
      <c r="F17" s="125"/>
      <c r="G17" s="125"/>
      <c r="H17" s="126"/>
      <c r="I17" s="98"/>
      <c r="J17" s="1">
        <v>15</v>
      </c>
      <c r="K17" s="19">
        <v>750</v>
      </c>
      <c r="L17" s="17">
        <v>4000</v>
      </c>
      <c r="M17" s="32"/>
      <c r="N17" s="6">
        <f t="shared" si="0"/>
        <v>0</v>
      </c>
    </row>
    <row r="18" spans="2:14" ht="15.75" thickBot="1" x14ac:dyDescent="0.3">
      <c r="B18" s="117"/>
      <c r="C18" s="127"/>
      <c r="D18" s="128"/>
      <c r="E18" s="128"/>
      <c r="F18" s="128"/>
      <c r="G18" s="128"/>
      <c r="H18" s="129"/>
      <c r="I18" s="98"/>
      <c r="J18" s="1">
        <v>10</v>
      </c>
      <c r="K18" s="19">
        <v>1000</v>
      </c>
      <c r="L18" s="17">
        <v>8000</v>
      </c>
      <c r="M18" s="32"/>
      <c r="N18" s="6">
        <f t="shared" si="0"/>
        <v>0</v>
      </c>
    </row>
    <row r="19" spans="2:14" x14ac:dyDescent="0.25">
      <c r="B19" s="117" t="s">
        <v>108</v>
      </c>
      <c r="C19" s="121"/>
      <c r="D19" s="122"/>
      <c r="E19" s="122"/>
      <c r="F19" s="122"/>
      <c r="G19" s="122"/>
      <c r="H19" s="123"/>
      <c r="I19" s="98" t="s">
        <v>109</v>
      </c>
      <c r="J19" s="4">
        <v>20</v>
      </c>
      <c r="K19" s="18">
        <v>500</v>
      </c>
      <c r="L19" s="16">
        <v>2000</v>
      </c>
      <c r="M19" s="32"/>
      <c r="N19" s="6">
        <f t="shared" si="0"/>
        <v>0</v>
      </c>
    </row>
    <row r="20" spans="2:14" x14ac:dyDescent="0.25">
      <c r="B20" s="117"/>
      <c r="C20" s="124"/>
      <c r="D20" s="125"/>
      <c r="E20" s="125"/>
      <c r="F20" s="125"/>
      <c r="G20" s="125"/>
      <c r="H20" s="126"/>
      <c r="I20" s="98"/>
      <c r="J20" s="1">
        <v>15</v>
      </c>
      <c r="K20" s="19">
        <v>750</v>
      </c>
      <c r="L20" s="17">
        <v>4000</v>
      </c>
      <c r="M20" s="32"/>
      <c r="N20" s="6">
        <f t="shared" si="0"/>
        <v>0</v>
      </c>
    </row>
    <row r="21" spans="2:14" ht="15.75" thickBot="1" x14ac:dyDescent="0.3">
      <c r="B21" s="117"/>
      <c r="C21" s="127"/>
      <c r="D21" s="128"/>
      <c r="E21" s="128"/>
      <c r="F21" s="128"/>
      <c r="G21" s="128"/>
      <c r="H21" s="129"/>
      <c r="I21" s="98"/>
      <c r="J21" s="1">
        <v>10</v>
      </c>
      <c r="K21" s="19">
        <v>1000</v>
      </c>
      <c r="L21" s="17">
        <v>8000</v>
      </c>
      <c r="M21" s="32"/>
      <c r="N21" s="6">
        <f t="shared" si="0"/>
        <v>0</v>
      </c>
    </row>
    <row r="22" spans="2:14" x14ac:dyDescent="0.25">
      <c r="B22" s="117" t="s">
        <v>110</v>
      </c>
      <c r="C22" s="121"/>
      <c r="D22" s="122"/>
      <c r="E22" s="122"/>
      <c r="F22" s="122"/>
      <c r="G22" s="122"/>
      <c r="H22" s="123"/>
      <c r="I22" s="98" t="s">
        <v>111</v>
      </c>
      <c r="J22" s="4">
        <v>20</v>
      </c>
      <c r="K22" s="18">
        <v>500</v>
      </c>
      <c r="L22" s="16">
        <v>2000</v>
      </c>
      <c r="M22" s="32"/>
      <c r="N22" s="6">
        <f t="shared" si="0"/>
        <v>0</v>
      </c>
    </row>
    <row r="23" spans="2:14" x14ac:dyDescent="0.25">
      <c r="B23" s="117"/>
      <c r="C23" s="124"/>
      <c r="D23" s="125"/>
      <c r="E23" s="125"/>
      <c r="F23" s="125"/>
      <c r="G23" s="125"/>
      <c r="H23" s="126"/>
      <c r="I23" s="98"/>
      <c r="J23" s="1">
        <v>15</v>
      </c>
      <c r="K23" s="19">
        <v>750</v>
      </c>
      <c r="L23" s="17">
        <v>4000</v>
      </c>
      <c r="M23" s="32"/>
      <c r="N23" s="6">
        <f t="shared" si="0"/>
        <v>0</v>
      </c>
    </row>
    <row r="24" spans="2:14" ht="15.75" thickBot="1" x14ac:dyDescent="0.3">
      <c r="B24" s="117"/>
      <c r="C24" s="127"/>
      <c r="D24" s="128"/>
      <c r="E24" s="128"/>
      <c r="F24" s="128"/>
      <c r="G24" s="128"/>
      <c r="H24" s="129"/>
      <c r="I24" s="98"/>
      <c r="J24" s="1">
        <v>10</v>
      </c>
      <c r="K24" s="19">
        <v>1000</v>
      </c>
      <c r="L24" s="17">
        <v>8000</v>
      </c>
      <c r="M24" s="32"/>
      <c r="N24" s="6">
        <f t="shared" si="0"/>
        <v>0</v>
      </c>
    </row>
    <row r="25" spans="2:14" x14ac:dyDescent="0.25">
      <c r="B25" s="117" t="s">
        <v>112</v>
      </c>
      <c r="C25" s="121"/>
      <c r="D25" s="122"/>
      <c r="E25" s="122"/>
      <c r="F25" s="122"/>
      <c r="G25" s="122"/>
      <c r="H25" s="123"/>
      <c r="I25" s="98"/>
      <c r="J25" s="4">
        <v>20</v>
      </c>
      <c r="K25" s="18">
        <v>500</v>
      </c>
      <c r="L25" s="16">
        <v>2000</v>
      </c>
      <c r="M25" s="32"/>
      <c r="N25" s="6">
        <f t="shared" si="0"/>
        <v>0</v>
      </c>
    </row>
    <row r="26" spans="2:14" x14ac:dyDescent="0.25">
      <c r="B26" s="117"/>
      <c r="C26" s="124"/>
      <c r="D26" s="125"/>
      <c r="E26" s="125"/>
      <c r="F26" s="125"/>
      <c r="G26" s="125"/>
      <c r="H26" s="126"/>
      <c r="I26" s="98"/>
      <c r="J26" s="1">
        <v>15</v>
      </c>
      <c r="K26" s="19">
        <v>750</v>
      </c>
      <c r="L26" s="17">
        <v>4000</v>
      </c>
      <c r="M26" s="32"/>
      <c r="N26" s="6">
        <f t="shared" si="0"/>
        <v>0</v>
      </c>
    </row>
    <row r="27" spans="2:14" ht="15.75" thickBot="1" x14ac:dyDescent="0.3">
      <c r="B27" s="117"/>
      <c r="C27" s="127"/>
      <c r="D27" s="128"/>
      <c r="E27" s="128"/>
      <c r="F27" s="128"/>
      <c r="G27" s="128"/>
      <c r="H27" s="129"/>
      <c r="I27" s="98"/>
      <c r="J27" s="1">
        <v>10</v>
      </c>
      <c r="K27" s="19">
        <v>1000</v>
      </c>
      <c r="L27" s="17">
        <v>8000</v>
      </c>
      <c r="M27" s="32"/>
      <c r="N27" s="6">
        <f t="shared" si="0"/>
        <v>0</v>
      </c>
    </row>
    <row r="28" spans="2:14" x14ac:dyDescent="0.25">
      <c r="B28" s="117" t="s">
        <v>113</v>
      </c>
      <c r="C28" s="121"/>
      <c r="D28" s="122"/>
      <c r="E28" s="122"/>
      <c r="F28" s="122"/>
      <c r="G28" s="122"/>
      <c r="H28" s="123"/>
      <c r="I28" s="98" t="s">
        <v>114</v>
      </c>
      <c r="J28" s="4">
        <v>20</v>
      </c>
      <c r="K28" s="18">
        <v>500</v>
      </c>
      <c r="L28" s="16">
        <v>2000</v>
      </c>
      <c r="M28" s="32"/>
      <c r="N28" s="6">
        <f t="shared" si="0"/>
        <v>0</v>
      </c>
    </row>
    <row r="29" spans="2:14" x14ac:dyDescent="0.25">
      <c r="B29" s="117"/>
      <c r="C29" s="124"/>
      <c r="D29" s="125"/>
      <c r="E29" s="125"/>
      <c r="F29" s="125"/>
      <c r="G29" s="125"/>
      <c r="H29" s="126"/>
      <c r="I29" s="98"/>
      <c r="J29" s="1">
        <v>15</v>
      </c>
      <c r="K29" s="19">
        <v>750</v>
      </c>
      <c r="L29" s="17">
        <v>4000</v>
      </c>
      <c r="M29" s="32"/>
      <c r="N29" s="6">
        <f t="shared" si="0"/>
        <v>0</v>
      </c>
    </row>
    <row r="30" spans="2:14" x14ac:dyDescent="0.25">
      <c r="B30" s="117"/>
      <c r="C30" s="127"/>
      <c r="D30" s="128"/>
      <c r="E30" s="128"/>
      <c r="F30" s="128"/>
      <c r="G30" s="128"/>
      <c r="H30" s="129"/>
      <c r="I30" s="98"/>
      <c r="J30" s="1">
        <v>10</v>
      </c>
      <c r="K30" s="19">
        <v>1000</v>
      </c>
      <c r="L30" s="17">
        <v>8000</v>
      </c>
      <c r="M30" s="32"/>
      <c r="N30" s="6">
        <f t="shared" si="0"/>
        <v>0</v>
      </c>
    </row>
    <row r="31" spans="2:14" x14ac:dyDescent="0.25">
      <c r="B31" s="117" t="s">
        <v>115</v>
      </c>
      <c r="C31" s="121"/>
      <c r="D31" s="122"/>
      <c r="E31" s="122"/>
      <c r="F31" s="122"/>
      <c r="G31" s="122"/>
      <c r="H31" s="123"/>
      <c r="I31" s="145" t="s">
        <v>116</v>
      </c>
      <c r="J31" s="133"/>
      <c r="K31" s="135"/>
      <c r="L31" s="19">
        <v>5</v>
      </c>
      <c r="M31" s="32"/>
      <c r="N31" s="6">
        <f t="shared" si="0"/>
        <v>0</v>
      </c>
    </row>
    <row r="32" spans="2:14" x14ac:dyDescent="0.25">
      <c r="B32" s="117"/>
      <c r="C32" s="124"/>
      <c r="D32" s="125"/>
      <c r="E32" s="125"/>
      <c r="F32" s="125"/>
      <c r="G32" s="125"/>
      <c r="H32" s="126"/>
      <c r="I32" s="145"/>
      <c r="J32" s="136"/>
      <c r="K32" s="138"/>
      <c r="L32" s="19">
        <v>10</v>
      </c>
      <c r="M32" s="32"/>
      <c r="N32" s="6">
        <f t="shared" si="0"/>
        <v>0</v>
      </c>
    </row>
    <row r="33" spans="2:14" x14ac:dyDescent="0.25">
      <c r="B33" s="117"/>
      <c r="C33" s="127"/>
      <c r="D33" s="128"/>
      <c r="E33" s="128"/>
      <c r="F33" s="128"/>
      <c r="G33" s="128"/>
      <c r="H33" s="129"/>
      <c r="I33" s="145"/>
      <c r="J33" s="139"/>
      <c r="K33" s="141"/>
      <c r="L33" s="19">
        <v>15</v>
      </c>
      <c r="M33" s="32"/>
      <c r="N33" s="6">
        <f t="shared" si="0"/>
        <v>0</v>
      </c>
    </row>
    <row r="34" spans="2:14" x14ac:dyDescent="0.25">
      <c r="B34" s="117" t="s">
        <v>117</v>
      </c>
      <c r="C34" s="121"/>
      <c r="D34" s="122"/>
      <c r="E34" s="122"/>
      <c r="F34" s="122"/>
      <c r="G34" s="122"/>
      <c r="H34" s="123"/>
      <c r="I34" s="98" t="s">
        <v>118</v>
      </c>
      <c r="J34" s="133"/>
      <c r="K34" s="134"/>
      <c r="L34" s="135"/>
      <c r="M34" s="1" t="s">
        <v>119</v>
      </c>
      <c r="N34" s="44"/>
    </row>
    <row r="35" spans="2:14" x14ac:dyDescent="0.25">
      <c r="B35" s="117"/>
      <c r="C35" s="124"/>
      <c r="D35" s="125"/>
      <c r="E35" s="125"/>
      <c r="F35" s="125"/>
      <c r="G35" s="125"/>
      <c r="H35" s="126"/>
      <c r="I35" s="98"/>
      <c r="J35" s="136"/>
      <c r="K35" s="137"/>
      <c r="L35" s="138"/>
      <c r="M35" s="1" t="s">
        <v>120</v>
      </c>
      <c r="N35" s="44"/>
    </row>
    <row r="36" spans="2:14" ht="15.75" thickBot="1" x14ac:dyDescent="0.3">
      <c r="B36" s="118"/>
      <c r="C36" s="142"/>
      <c r="D36" s="143"/>
      <c r="E36" s="143"/>
      <c r="F36" s="143"/>
      <c r="G36" s="143"/>
      <c r="H36" s="144"/>
      <c r="I36" s="104"/>
      <c r="J36" s="139"/>
      <c r="K36" s="140"/>
      <c r="L36" s="141"/>
      <c r="M36" s="1" t="s">
        <v>121</v>
      </c>
      <c r="N36" s="44">
        <v>0</v>
      </c>
    </row>
    <row r="37" spans="2:14" ht="18.75" x14ac:dyDescent="0.3">
      <c r="B37" s="99" t="s">
        <v>18</v>
      </c>
      <c r="C37" s="100"/>
      <c r="D37" s="100"/>
      <c r="E37" s="100"/>
      <c r="F37" s="100"/>
      <c r="G37" s="100"/>
      <c r="H37" s="100"/>
      <c r="I37" s="100"/>
      <c r="J37" s="100"/>
      <c r="K37" s="100"/>
      <c r="L37" s="100"/>
      <c r="M37" s="101"/>
      <c r="N37" s="3">
        <f>SUM(N4:N36)</f>
        <v>0</v>
      </c>
    </row>
  </sheetData>
  <sheetProtection algorithmName="SHA-512" hashValue="c+nM/gemcYAYBRhXIAEKt458Kx2uij2/xJ6Cme91OkknGTwEykOSFbEG0Fql8F+iwNMKTvgqQ3NaG0BvT1SQAA==" saltValue="LS6hlV9SrIuvDJDXiGTkjA==" spinCount="100000" sheet="1" objects="1" scenarios="1"/>
  <mergeCells count="37">
    <mergeCell ref="B19:B21"/>
    <mergeCell ref="I19:I21"/>
    <mergeCell ref="B16:B18"/>
    <mergeCell ref="I10:I12"/>
    <mergeCell ref="B13:B15"/>
    <mergeCell ref="I13:I15"/>
    <mergeCell ref="B10:B12"/>
    <mergeCell ref="C19:H21"/>
    <mergeCell ref="J34:L36"/>
    <mergeCell ref="C31:H33"/>
    <mergeCell ref="B37:M37"/>
    <mergeCell ref="C34:H36"/>
    <mergeCell ref="B34:B36"/>
    <mergeCell ref="I34:I36"/>
    <mergeCell ref="B31:B33"/>
    <mergeCell ref="I31:I33"/>
    <mergeCell ref="J31:K33"/>
    <mergeCell ref="B1:N1"/>
    <mergeCell ref="C7:H9"/>
    <mergeCell ref="C10:H12"/>
    <mergeCell ref="C13:H15"/>
    <mergeCell ref="C16:H18"/>
    <mergeCell ref="I16:I18"/>
    <mergeCell ref="I4:I6"/>
    <mergeCell ref="B7:B9"/>
    <mergeCell ref="I7:I9"/>
    <mergeCell ref="C4:H6"/>
    <mergeCell ref="B4:B6"/>
    <mergeCell ref="I28:I30"/>
    <mergeCell ref="B28:B30"/>
    <mergeCell ref="C28:H30"/>
    <mergeCell ref="I22:I24"/>
    <mergeCell ref="B25:B27"/>
    <mergeCell ref="I25:I27"/>
    <mergeCell ref="B22:B24"/>
    <mergeCell ref="C22:H24"/>
    <mergeCell ref="C25:H27"/>
  </mergeCell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3dade3a-14ce-44e8-8185-5d3e5b2c07ab">
      <Terms xmlns="http://schemas.microsoft.com/office/infopath/2007/PartnerControls"/>
    </lcf76f155ced4ddcb4097134ff3c332f>
    <TaxCatchAll xmlns="cd0ab292-e871-4f5b-8cf1-5e56cd3cea2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2B870066BBA28419AEA5B5703CB5DCC" ma:contentTypeVersion="11" ma:contentTypeDescription="Een nieuw document maken." ma:contentTypeScope="" ma:versionID="676aec36f8a69064bef65d160486d041">
  <xsd:schema xmlns:xsd="http://www.w3.org/2001/XMLSchema" xmlns:xs="http://www.w3.org/2001/XMLSchema" xmlns:p="http://schemas.microsoft.com/office/2006/metadata/properties" xmlns:ns2="83dade3a-14ce-44e8-8185-5d3e5b2c07ab" xmlns:ns3="cd0ab292-e871-4f5b-8cf1-5e56cd3cea28" targetNamespace="http://schemas.microsoft.com/office/2006/metadata/properties" ma:root="true" ma:fieldsID="16b23eca6e0ece5db0a00c734a357949" ns2:_="" ns3:_="">
    <xsd:import namespace="83dade3a-14ce-44e8-8185-5d3e5b2c07ab"/>
    <xsd:import namespace="cd0ab292-e871-4f5b-8cf1-5e56cd3cea2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dade3a-14ce-44e8-8185-5d3e5b2c07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94b5e6e5-dea6-4336-95bf-ea9ead2ca2e1"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d0ab292-e871-4f5b-8cf1-5e56cd3cea28"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949d6ce-7ac8-4e47-a038-57941572cd7d}" ma:internalName="TaxCatchAll" ma:showField="CatchAllData" ma:web="cd0ab292-e871-4f5b-8cf1-5e56cd3cea2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CAA18F-F760-43FF-BE50-3BC497A16FE3}">
  <ds:schemaRefs>
    <ds:schemaRef ds:uri="http://schemas.microsoft.com/sharepoint/v3/contenttype/forms"/>
  </ds:schemaRefs>
</ds:datastoreItem>
</file>

<file path=customXml/itemProps2.xml><?xml version="1.0" encoding="utf-8"?>
<ds:datastoreItem xmlns:ds="http://schemas.openxmlformats.org/officeDocument/2006/customXml" ds:itemID="{BCF06ECE-456B-4FF8-A2C4-33AEE0F75E4D}">
  <ds:schemaRefs>
    <ds:schemaRef ds:uri="http://purl.org/dc/dcmitype/"/>
    <ds:schemaRef ds:uri="http://www.w3.org/XML/1998/namespace"/>
    <ds:schemaRef ds:uri="http://schemas.microsoft.com/office/infopath/2007/PartnerControls"/>
    <ds:schemaRef ds:uri="http://purl.org/dc/elements/1.1/"/>
    <ds:schemaRef ds:uri="http://schemas.openxmlformats.org/package/2006/metadata/core-properties"/>
    <ds:schemaRef ds:uri="http://schemas.microsoft.com/office/2006/documentManagement/types"/>
    <ds:schemaRef ds:uri="cd0ab292-e871-4f5b-8cf1-5e56cd3cea28"/>
    <ds:schemaRef ds:uri="83dade3a-14ce-44e8-8185-5d3e5b2c07ab"/>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125E3AE5-DC3E-4DCB-9F46-12F1F104F0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dade3a-14ce-44e8-8185-5d3e5b2c07ab"/>
    <ds:schemaRef ds:uri="cd0ab292-e871-4f5b-8cf1-5e56cd3cea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Invulinstructie</vt:lpstr>
      <vt:lpstr>Inschrijfsom + ondertekening</vt:lpstr>
      <vt:lpstr>Bedrukte enveloppen</vt:lpstr>
      <vt:lpstr>Mailingen</vt:lpstr>
      <vt:lpstr>Drukwerk</vt:lpstr>
      <vt:lpstr>Nabewerking</vt:lpstr>
    </vt:vector>
  </TitlesOfParts>
  <Manager/>
  <Company>Gemeente Haarlemmermeer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Haard, Ilja de</dc:creator>
  <cp:keywords/>
  <dc:description/>
  <cp:lastModifiedBy>Poeteren, Kirsten van</cp:lastModifiedBy>
  <cp:revision/>
  <dcterms:created xsi:type="dcterms:W3CDTF">2025-04-30T07:14:06Z</dcterms:created>
  <dcterms:modified xsi:type="dcterms:W3CDTF">2025-07-02T07:43:30Z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0x01010082B870066BBA28419AEA5B5703CB5DCC</vt:lpwstr>
  </property>
  <property fmtid="{D5CDD505-2E9C-101B-9397-08002B2CF9AE}" pid="3" name="MediaServiceImageTags">
    <vt:lpwstr/>
  </property>
</Properties>
</file>