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SC IUC G1 Aanbesteden\01 DJI\08 Gedetineerden\EA Bruin- en witgoed\EA Bruin - en Witgoed 2024\09 Concept Aanbestedingsdocumenten\definitieve concept EA documenten\"/>
    </mc:Choice>
  </mc:AlternateContent>
  <bookViews>
    <workbookView xWindow="0" yWindow="0" windowWidth="12570" windowHeight="2280"/>
  </bookViews>
  <sheets>
    <sheet name="BSC Bruin- en Witgoed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M6" i="2" l="1"/>
  <c r="L6" i="2"/>
  <c r="L3" i="2"/>
  <c r="M4" i="2"/>
  <c r="M5" i="2"/>
  <c r="M7" i="2"/>
  <c r="M8" i="2"/>
  <c r="L8" i="2"/>
  <c r="M9" i="2"/>
  <c r="M10" i="2"/>
  <c r="M11" i="2"/>
  <c r="N11" i="2" s="1"/>
  <c r="M3" i="2"/>
  <c r="I3" i="2"/>
  <c r="L4" i="2"/>
  <c r="L5" i="2"/>
  <c r="L7" i="2"/>
  <c r="L9" i="2"/>
  <c r="L10" i="2"/>
  <c r="N6" i="2" l="1"/>
  <c r="N7" i="2"/>
  <c r="N5" i="2"/>
  <c r="N12" i="2"/>
  <c r="N3" i="2"/>
  <c r="N8" i="2"/>
  <c r="N10" i="2"/>
  <c r="N9" i="2"/>
  <c r="N4" i="2"/>
</calcChain>
</file>

<file path=xl/sharedStrings.xml><?xml version="1.0" encoding="utf-8"?>
<sst xmlns="http://schemas.openxmlformats.org/spreadsheetml/2006/main" count="72" uniqueCount="66">
  <si>
    <t>Kritische succesfactor</t>
  </si>
  <si>
    <t xml:space="preserve">Kritische prestatie indicator </t>
  </si>
  <si>
    <t>Score meting 1</t>
  </si>
  <si>
    <t>Score meting 2</t>
  </si>
  <si>
    <t>Norm</t>
  </si>
  <si>
    <t xml:space="preserve">Meet frequentie </t>
  </si>
  <si>
    <t>Punten per meting</t>
  </si>
  <si>
    <t>Maximaal
te behalen punten per jaar</t>
  </si>
  <si>
    <t>Wijze van meten</t>
  </si>
  <si>
    <t>Punten meting 1</t>
  </si>
  <si>
    <t>Punten meting 2</t>
  </si>
  <si>
    <t>Totaal Score</t>
  </si>
  <si>
    <t xml:space="preserve">Steekfproef onder een aantal locaties, georganiseerd door de productmanager van het FB DJI. </t>
  </si>
  <si>
    <t>De verzegeling is conform PvE hoofdstuk 2.</t>
  </si>
  <si>
    <t xml:space="preserve">Leverancier geeft inzicht in de leverbetrouwbaarheid. Daarbij wordt op basis van het % 'Product besteld en geleverd' bepaald welke score u krijgt voor leverbetrouwbaarheid. </t>
  </si>
  <si>
    <t xml:space="preserve">Steekfproef onder een aantal locaties, georganiseerd door de productmanager van het FB DJI.                                                                                 </t>
  </si>
  <si>
    <t xml:space="preserve">Steekfproef onder een aantal locaties, georganiseerd door de productmanager van het  FB DJI.                                                                                 </t>
  </si>
  <si>
    <t xml:space="preserve">Leverancier geeft een overzicht met de gewijzigde apparatuur t.o.v. de inschrijving. De CM toetst of op alle voorstellen een akkoord is gegeven. </t>
  </si>
  <si>
    <t xml:space="preserve">De Productmanager en contractmanager controleren en analyseren de informatie conform de eis. De rapportages worden tijdens de leveranciersgesprekken besproken. </t>
  </si>
  <si>
    <t>x</t>
  </si>
  <si>
    <t>Eindscore</t>
  </si>
  <si>
    <t xml:space="preserve">Legenda </t>
  </si>
  <si>
    <t>Invulhulp</t>
  </si>
  <si>
    <t>Invulhulp leverbetrouwbaarheid</t>
  </si>
  <si>
    <t>FB DJI = Facilitair Bedrijf DJI</t>
  </si>
  <si>
    <t>Score</t>
  </si>
  <si>
    <t>Beoordeling</t>
  </si>
  <si>
    <t>Van</t>
  </si>
  <si>
    <t>Tot</t>
  </si>
  <si>
    <t>CM = Contractmanager</t>
  </si>
  <si>
    <t>Altijd</t>
  </si>
  <si>
    <t>&gt;95%</t>
  </si>
  <si>
    <t>Zeer slecht</t>
  </si>
  <si>
    <t xml:space="preserve">FM = Facilitair Manager </t>
  </si>
  <si>
    <t>Vaak</t>
  </si>
  <si>
    <t>94% - 95%</t>
  </si>
  <si>
    <t>Slecht</t>
  </si>
  <si>
    <t>Soms</t>
  </si>
  <si>
    <t>93% - 94%</t>
  </si>
  <si>
    <t>Onvoldoende</t>
  </si>
  <si>
    <t>Af en toe</t>
  </si>
  <si>
    <t>92% - 93%</t>
  </si>
  <si>
    <t>Matig</t>
  </si>
  <si>
    <t>Zelden</t>
  </si>
  <si>
    <t>91% - 92%</t>
  </si>
  <si>
    <t>Voldoende</t>
  </si>
  <si>
    <t>Nooit</t>
  </si>
  <si>
    <t>&lt;90%</t>
  </si>
  <si>
    <t>Goed</t>
  </si>
  <si>
    <t xml:space="preserve"> </t>
  </si>
  <si>
    <t>Zeer goed</t>
  </si>
  <si>
    <r>
      <t xml:space="preserve">Levering: </t>
    </r>
    <r>
      <rPr>
        <b/>
        <sz val="10"/>
        <color theme="1"/>
        <rFont val="Verdana"/>
        <family val="2"/>
      </rPr>
      <t>betrouwbare en tijdige levering</t>
    </r>
  </si>
  <si>
    <r>
      <t xml:space="preserve">Veiligheid: </t>
    </r>
    <r>
      <rPr>
        <b/>
        <sz val="10"/>
        <color theme="1"/>
        <rFont val="Verdana"/>
        <family val="2"/>
      </rPr>
      <t>naleving van veiligheidsnormen</t>
    </r>
  </si>
  <si>
    <r>
      <t xml:space="preserve">Communicatie en managementrapportages: </t>
    </r>
    <r>
      <rPr>
        <b/>
        <sz val="10"/>
        <color theme="1"/>
        <rFont val="Verdana"/>
        <family val="2"/>
      </rPr>
      <t>Transparante communicatie en rapportage</t>
    </r>
  </si>
  <si>
    <r>
      <t>Levensduur:</t>
    </r>
    <r>
      <rPr>
        <b/>
        <sz val="10"/>
        <color theme="1"/>
        <rFont val="Verdana"/>
        <family val="2"/>
      </rPr>
      <t xml:space="preserve"> Langdurige beschikbaarheid van onderdelen en continue verbetering</t>
    </r>
  </si>
  <si>
    <r>
      <t xml:space="preserve">Registratie: </t>
    </r>
    <r>
      <rPr>
        <b/>
        <sz val="10"/>
        <color theme="1"/>
        <rFont val="Verdana"/>
        <family val="2"/>
      </rPr>
      <t>Duidelijke en duurzame productidentificatie</t>
    </r>
    <r>
      <rPr>
        <sz val="10"/>
        <color theme="1"/>
        <rFont val="Verdana"/>
        <family val="2"/>
      </rPr>
      <t xml:space="preserve">
</t>
    </r>
  </si>
  <si>
    <t>Leverancier draagt conform het programma van wensen, wens 3, ieder jaar een productontwikkeling en/of -verbetering aan. </t>
  </si>
  <si>
    <t>De productmanager controleert of het verbetervoorstel voldoet aan de punten zoals beschreven in wens 3 (uitwerking) en bespreekt de productonwikkeling en/of -verbetering met de portefeuille houdende FM'ers van het product bruin- en witgoed en het MT van het FB DJI. 
Voor dit onderdeel kan enkel 0 of 5 gescoord worden (nee of ja).</t>
  </si>
  <si>
    <t>Steekfproef onder een aantal locaties, georganiseerd door de productmanager van het FB DJI.</t>
  </si>
  <si>
    <r>
      <t>Aanduidingen van type producten zijn goed bereikbaar en leesbaar op het bruin- en witgoed aangebracht confom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PvE eis 7</t>
    </r>
    <r>
      <rPr>
        <sz val="10"/>
        <rFont val="Verdana"/>
        <family val="2"/>
      </rPr>
      <t>. E</t>
    </r>
    <r>
      <rPr>
        <sz val="10"/>
        <color theme="1"/>
        <rFont val="Verdana"/>
        <family val="2"/>
      </rPr>
      <t>lk apparaat heeft een niet verwijderbare datummarkering confor</t>
    </r>
    <r>
      <rPr>
        <sz val="10"/>
        <rFont val="Verdana"/>
        <family val="2"/>
      </rPr>
      <t>m</t>
    </r>
    <r>
      <rPr>
        <sz val="10"/>
        <color rgb="FFFF0000"/>
        <rFont val="Verdana"/>
        <family val="2"/>
      </rPr>
      <t xml:space="preserve"> PvE eis 8</t>
    </r>
    <r>
      <rPr>
        <sz val="10"/>
        <color theme="1"/>
        <rFont val="Verdana"/>
        <family val="2"/>
      </rPr>
      <t xml:space="preserve">. </t>
    </r>
  </si>
  <si>
    <r>
      <t>Leverancier heeft een leverbetrouwbaarheid van 100%. De producten worden op de afgesproken dag van levering geleverd conform</t>
    </r>
    <r>
      <rPr>
        <sz val="10"/>
        <color rgb="FFFF0000"/>
        <rFont val="Verdana"/>
        <family val="2"/>
      </rPr>
      <t> PvE eis 63</t>
    </r>
    <r>
      <rPr>
        <sz val="10"/>
        <rFont val="Verdana"/>
        <family val="2"/>
      </rPr>
      <t>. 
De leverbetrouwbaarheid dient op de volgende manier tot 100% te komen:
% Product besteld en geleverd
% Product niet leverbaar maar in overleg met locatie alternatief uitgeleverd
Daarbij dient het % Product besteld en geleverd minimaal 95% te zijn.</t>
    </r>
  </si>
  <si>
    <r>
      <t>Leverancier levert de producten op de afgesproken dag van levering conform </t>
    </r>
    <r>
      <rPr>
        <sz val="10"/>
        <color rgb="FFFF0000"/>
        <rFont val="Verdana"/>
        <family val="2"/>
      </rPr>
      <t>PvE eis 63</t>
    </r>
    <r>
      <rPr>
        <sz val="10"/>
        <rFont val="Verdana"/>
        <family val="2"/>
      </rPr>
      <t>.</t>
    </r>
  </si>
  <si>
    <r>
      <t>Televisies worden gebruiksklaar aangeleverd conform</t>
    </r>
    <r>
      <rPr>
        <sz val="10"/>
        <color rgb="FFFF0000"/>
        <rFont val="Verdana"/>
        <family val="2"/>
      </rPr>
      <t xml:space="preserve"> PvE eis 30</t>
    </r>
    <r>
      <rPr>
        <sz val="10"/>
        <color theme="1"/>
        <rFont val="Verdana"/>
        <family val="2"/>
      </rPr>
      <t>.</t>
    </r>
  </si>
  <si>
    <r>
      <t>Vervangingsonderdelen/ gebruiksonderdelenen accessoires van het bruin- en witgoed uit de assortimentlijst kunnen con</t>
    </r>
    <r>
      <rPr>
        <sz val="10"/>
        <rFont val="Verdana"/>
        <family val="2"/>
      </rPr>
      <t>form</t>
    </r>
    <r>
      <rPr>
        <sz val="10"/>
        <color rgb="FFFF0000"/>
        <rFont val="Verdana"/>
        <family val="2"/>
      </rPr>
      <t xml:space="preserve"> PvE eis 13</t>
    </r>
    <r>
      <rPr>
        <sz val="10"/>
        <color theme="1"/>
        <rFont val="Verdana"/>
        <family val="2"/>
      </rPr>
      <t xml:space="preserve"> minimaal 1 jaar na verloop van de garantieperiode nageleverd worden. </t>
    </r>
  </si>
  <si>
    <r>
      <t>DJI heeft inzicht in de aspecten uit de managementinformatie en ontvangt deze informatie tijdig conform </t>
    </r>
    <r>
      <rPr>
        <sz val="10"/>
        <color rgb="FFFF0000"/>
        <rFont val="Verdana"/>
        <family val="2"/>
      </rPr>
      <t>PvE eis 70</t>
    </r>
    <r>
      <rPr>
        <sz val="10"/>
        <rFont val="Verdana"/>
        <family val="2"/>
      </rPr>
      <t>.</t>
    </r>
  </si>
  <si>
    <r>
      <t xml:space="preserve">Wijzigingen in de aangeboden apparatuur, omdat de in de Inschrijving aangeboden apparatuur niet meer leverbaar is, is conform </t>
    </r>
    <r>
      <rPr>
        <sz val="10"/>
        <color rgb="FFFF0000"/>
        <rFont val="Verdana"/>
        <family val="2"/>
      </rPr>
      <t xml:space="preserve">PvE eis 61 en 62. </t>
    </r>
    <r>
      <rPr>
        <sz val="10"/>
        <rFont val="Verdana"/>
        <family val="2"/>
      </rPr>
      <t>ingev</t>
    </r>
    <r>
      <rPr>
        <sz val="10"/>
        <color theme="1"/>
        <rFont val="Verdana"/>
        <family val="2"/>
      </rPr>
      <t xml:space="preserve">oerd.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</si>
</sst>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F3FA"/>
        <bgColor indexed="64"/>
      </patternFill>
    </fill>
    <fill>
      <patternFill patternType="solid">
        <fgColor rgb="FFFF757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0" xfId="1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center"/>
    </xf>
    <xf numFmtId="0" fontId="8" fillId="0" borderId="0" xfId="0" applyFont="1" applyAlignment="1">
      <alignment vertical="top"/>
    </xf>
    <xf numFmtId="0" fontId="8" fillId="2" borderId="1" xfId="0" applyFont="1" applyFill="1" applyBorder="1"/>
    <xf numFmtId="0" fontId="8" fillId="0" borderId="0" xfId="0" applyFont="1" applyAlignment="1">
      <alignment vertical="top" wrapText="1"/>
    </xf>
    <xf numFmtId="0" fontId="8" fillId="3" borderId="0" xfId="0" applyFont="1" applyFill="1"/>
    <xf numFmtId="0" fontId="6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left" vertical="top" wrapText="1"/>
    </xf>
    <xf numFmtId="0" fontId="2" fillId="2" borderId="4" xfId="1" applyNumberFormat="1" applyFont="1" applyFill="1" applyBorder="1" applyAlignment="1">
      <alignment horizontal="center"/>
    </xf>
    <xf numFmtId="9" fontId="6" fillId="2" borderId="9" xfId="0" applyNumberFormat="1" applyFont="1" applyFill="1" applyBorder="1" applyAlignment="1">
      <alignment horizontal="center"/>
    </xf>
    <xf numFmtId="0" fontId="5" fillId="9" borderId="1" xfId="1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left" vertical="top" wrapText="1"/>
    </xf>
    <xf numFmtId="0" fontId="4" fillId="0" borderId="0" xfId="2" applyNumberFormat="1" applyFont="1" applyAlignment="1" applyProtection="1">
      <alignment horizontal="center"/>
      <protection locked="0"/>
    </xf>
    <xf numFmtId="0" fontId="4" fillId="0" borderId="0" xfId="1" applyNumberFormat="1" applyFont="1" applyAlignment="1">
      <alignment horizontal="center"/>
    </xf>
    <xf numFmtId="0" fontId="5" fillId="0" borderId="1" xfId="2" applyNumberFormat="1" applyFont="1" applyBorder="1" applyAlignment="1" applyProtection="1">
      <alignment horizontal="center"/>
      <protection locked="0"/>
    </xf>
    <xf numFmtId="9" fontId="5" fillId="10" borderId="1" xfId="2" applyFont="1" applyFill="1" applyBorder="1" applyAlignment="1" applyProtection="1">
      <alignment horizontal="center"/>
      <protection locked="0"/>
    </xf>
    <xf numFmtId="0" fontId="5" fillId="0" borderId="1" xfId="1" applyNumberFormat="1" applyFont="1" applyBorder="1" applyAlignment="1">
      <alignment horizontal="center"/>
    </xf>
    <xf numFmtId="9" fontId="5" fillId="6" borderId="1" xfId="2" applyFont="1" applyFill="1" applyBorder="1" applyAlignment="1" applyProtection="1">
      <alignment horizontal="center"/>
      <protection locked="0"/>
    </xf>
    <xf numFmtId="9" fontId="5" fillId="8" borderId="1" xfId="2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left" vertical="top" wrapText="1"/>
    </xf>
    <xf numFmtId="0" fontId="5" fillId="9" borderId="4" xfId="1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 wrapText="1"/>
    </xf>
    <xf numFmtId="9" fontId="5" fillId="7" borderId="11" xfId="1" applyNumberFormat="1" applyFont="1" applyFill="1" applyBorder="1" applyAlignment="1">
      <alignment horizontal="center" vertical="top"/>
    </xf>
    <xf numFmtId="9" fontId="5" fillId="7" borderId="12" xfId="1" applyNumberFormat="1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0" fontId="7" fillId="5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5" fillId="0" borderId="1" xfId="2" applyNumberFormat="1" applyFont="1" applyBorder="1" applyAlignment="1" applyProtection="1">
      <alignment horizontal="left"/>
      <protection locked="0"/>
    </xf>
    <xf numFmtId="9" fontId="5" fillId="0" borderId="4" xfId="2" applyFont="1" applyBorder="1" applyAlignment="1" applyProtection="1">
      <alignment horizontal="left"/>
      <protection locked="0"/>
    </xf>
    <xf numFmtId="0" fontId="5" fillId="0" borderId="6" xfId="2" applyNumberFormat="1" applyFont="1" applyBorder="1" applyAlignment="1" applyProtection="1">
      <alignment horizontal="left"/>
      <protection locked="0"/>
    </xf>
    <xf numFmtId="0" fontId="5" fillId="0" borderId="4" xfId="2" applyNumberFormat="1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9" fontId="6" fillId="0" borderId="8" xfId="0" applyNumberFormat="1" applyFont="1" applyBorder="1" applyAlignment="1">
      <alignment horizontal="center"/>
    </xf>
    <xf numFmtId="9" fontId="6" fillId="0" borderId="7" xfId="0" applyNumberFormat="1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left"/>
    </xf>
    <xf numFmtId="0" fontId="4" fillId="0" borderId="6" xfId="1" applyNumberFormat="1" applyFont="1" applyBorder="1" applyAlignment="1">
      <alignment horizontal="left"/>
    </xf>
  </cellXfs>
  <cellStyles count="3">
    <cellStyle name="Komma" xfId="1" builtinId="3"/>
    <cellStyle name="Procent" xfId="2" builtinId="5"/>
    <cellStyle name="Standaard" xfId="0" builtinId="0"/>
  </cellStyles>
  <dxfs count="3">
    <dxf>
      <fill>
        <patternFill>
          <bgColor rgb="FFFF7575"/>
        </patternFill>
      </fill>
    </dxf>
    <dxf>
      <fill>
        <patternFill>
          <bgColor rgb="FFFFE699"/>
        </patternFill>
      </fill>
    </dxf>
    <dxf>
      <fill>
        <patternFill>
          <bgColor rgb="FFA9D08E"/>
        </patternFill>
      </fill>
    </dxf>
  </dxfs>
  <tableStyles count="0" defaultTableStyle="TableStyleMedium2" defaultPivotStyle="PivotStyleLight16"/>
  <colors>
    <mruColors>
      <color rgb="FFA9D08E"/>
      <color rgb="FFFFE699"/>
      <color rgb="FFFF7575"/>
      <color rgb="FFF0F3FA"/>
      <color rgb="FFFFCCCC"/>
      <color rgb="FFFFFFC5"/>
      <color rgb="FFECFE9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0"/>
  <sheetViews>
    <sheetView tabSelected="1" topLeftCell="A11" zoomScaleNormal="100" workbookViewId="0">
      <selection activeCell="D4" sqref="D4"/>
    </sheetView>
  </sheetViews>
  <sheetFormatPr defaultRowHeight="12.75" x14ac:dyDescent="0.25"/>
  <cols>
    <col min="1" max="1" width="1.85546875" style="11" customWidth="1"/>
    <col min="2" max="2" width="28.140625" style="13" bestFit="1" customWidth="1"/>
    <col min="3" max="3" width="74.140625" style="11" customWidth="1"/>
    <col min="4" max="5" width="10" style="11" customWidth="1"/>
    <col min="6" max="6" width="9.140625" style="11"/>
    <col min="7" max="7" width="12" style="11" customWidth="1"/>
    <col min="8" max="8" width="12.28515625" style="11" customWidth="1"/>
    <col min="9" max="9" width="11.7109375" style="11" customWidth="1"/>
    <col min="10" max="10" width="37.28515625" style="11" customWidth="1"/>
    <col min="11" max="13" width="9.140625" style="11"/>
    <col min="14" max="14" width="15.28515625" style="11" customWidth="1"/>
    <col min="15" max="15" width="9.140625" style="11"/>
    <col min="16" max="16" width="4.5703125" style="11" bestFit="1" customWidth="1"/>
    <col min="17" max="17" width="9.140625" style="11"/>
    <col min="18" max="18" width="9.85546875" style="11" bestFit="1" customWidth="1"/>
    <col min="19" max="19" width="9.140625" style="11"/>
    <col min="20" max="20" width="15.5703125" style="11" customWidth="1"/>
    <col min="21" max="16384" width="9.140625" style="11"/>
  </cols>
  <sheetData>
    <row r="1" spans="2:16" ht="9.75" customHeight="1" thickBot="1" x14ac:dyDescent="0.3"/>
    <row r="2" spans="2:16" ht="63.75" x14ac:dyDescent="0.25">
      <c r="B2" s="15" t="s">
        <v>0</v>
      </c>
      <c r="C2" s="15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5"/>
      <c r="L2" s="3" t="s">
        <v>9</v>
      </c>
      <c r="M2" s="32" t="s">
        <v>10</v>
      </c>
      <c r="N2" s="34" t="s">
        <v>11</v>
      </c>
    </row>
    <row r="3" spans="2:16" ht="44.25" customHeight="1" x14ac:dyDescent="0.25">
      <c r="B3" s="39" t="s">
        <v>55</v>
      </c>
      <c r="C3" s="6" t="s">
        <v>59</v>
      </c>
      <c r="D3" s="24"/>
      <c r="E3" s="24"/>
      <c r="F3" s="20">
        <v>5</v>
      </c>
      <c r="G3" s="4">
        <v>2</v>
      </c>
      <c r="H3" s="4">
        <v>30</v>
      </c>
      <c r="I3" s="4">
        <f t="shared" ref="I3:I11" si="0">H3*G3</f>
        <v>60</v>
      </c>
      <c r="J3" s="6" t="s">
        <v>12</v>
      </c>
      <c r="K3" s="5"/>
      <c r="L3" s="23">
        <f>SUM(H3/F3)*D3</f>
        <v>0</v>
      </c>
      <c r="M3" s="33">
        <f>SUM(H3/F3)*E3</f>
        <v>0</v>
      </c>
      <c r="N3" s="35">
        <f>(M3+L3)/I3</f>
        <v>0</v>
      </c>
    </row>
    <row r="4" spans="2:16" ht="38.25" x14ac:dyDescent="0.25">
      <c r="B4" s="39" t="s">
        <v>52</v>
      </c>
      <c r="C4" s="6" t="s">
        <v>13</v>
      </c>
      <c r="D4" s="24"/>
      <c r="E4" s="24"/>
      <c r="F4" s="20">
        <v>5</v>
      </c>
      <c r="G4" s="4">
        <v>2</v>
      </c>
      <c r="H4" s="4">
        <v>10</v>
      </c>
      <c r="I4" s="4">
        <f t="shared" si="0"/>
        <v>20</v>
      </c>
      <c r="J4" s="6" t="s">
        <v>58</v>
      </c>
      <c r="K4" s="5"/>
      <c r="L4" s="23">
        <f t="shared" ref="L4:L10" si="1">SUM(H4/F4)*D4</f>
        <v>0</v>
      </c>
      <c r="M4" s="33">
        <f t="shared" ref="M4:M11" si="2">SUM(H4/F4)*E4</f>
        <v>0</v>
      </c>
      <c r="N4" s="35">
        <f t="shared" ref="N4:N10" si="3">(M4+L4)/I4</f>
        <v>0</v>
      </c>
    </row>
    <row r="5" spans="2:16" ht="79.5" customHeight="1" x14ac:dyDescent="0.25">
      <c r="B5" s="47" t="s">
        <v>51</v>
      </c>
      <c r="C5" s="38" t="s">
        <v>60</v>
      </c>
      <c r="D5" s="24"/>
      <c r="E5" s="24"/>
      <c r="F5" s="20">
        <v>5</v>
      </c>
      <c r="G5" s="4">
        <v>2</v>
      </c>
      <c r="H5" s="4">
        <v>45</v>
      </c>
      <c r="I5" s="4">
        <f t="shared" si="0"/>
        <v>90</v>
      </c>
      <c r="J5" s="6" t="s">
        <v>14</v>
      </c>
      <c r="K5" s="5"/>
      <c r="L5" s="23">
        <f t="shared" si="1"/>
        <v>0</v>
      </c>
      <c r="M5" s="33">
        <f t="shared" si="2"/>
        <v>0</v>
      </c>
      <c r="N5" s="35">
        <f t="shared" si="3"/>
        <v>0</v>
      </c>
    </row>
    <row r="6" spans="2:16" ht="38.25" x14ac:dyDescent="0.25">
      <c r="B6" s="48"/>
      <c r="C6" s="38" t="s">
        <v>61</v>
      </c>
      <c r="D6" s="24"/>
      <c r="E6" s="24"/>
      <c r="F6" s="20">
        <v>5</v>
      </c>
      <c r="G6" s="4">
        <v>2</v>
      </c>
      <c r="H6" s="4">
        <v>5</v>
      </c>
      <c r="I6" s="4">
        <f t="shared" si="0"/>
        <v>10</v>
      </c>
      <c r="J6" s="6" t="s">
        <v>15</v>
      </c>
      <c r="K6" s="5"/>
      <c r="L6" s="23">
        <f t="shared" si="1"/>
        <v>0</v>
      </c>
      <c r="M6" s="33">
        <f t="shared" si="2"/>
        <v>0</v>
      </c>
      <c r="N6" s="35">
        <f t="shared" si="3"/>
        <v>0</v>
      </c>
    </row>
    <row r="7" spans="2:16" ht="38.25" x14ac:dyDescent="0.25">
      <c r="B7" s="49"/>
      <c r="C7" s="6" t="s">
        <v>62</v>
      </c>
      <c r="D7" s="24"/>
      <c r="E7" s="24"/>
      <c r="F7" s="20">
        <v>5</v>
      </c>
      <c r="G7" s="4">
        <v>2</v>
      </c>
      <c r="H7" s="4">
        <v>10</v>
      </c>
      <c r="I7" s="4">
        <f t="shared" si="0"/>
        <v>20</v>
      </c>
      <c r="J7" s="6" t="s">
        <v>16</v>
      </c>
      <c r="K7" s="5"/>
      <c r="L7" s="23">
        <f t="shared" si="1"/>
        <v>0</v>
      </c>
      <c r="M7" s="33">
        <f t="shared" si="2"/>
        <v>0</v>
      </c>
      <c r="N7" s="35">
        <f t="shared" si="3"/>
        <v>0</v>
      </c>
    </row>
    <row r="8" spans="2:16" ht="51" x14ac:dyDescent="0.25">
      <c r="B8" s="47" t="s">
        <v>53</v>
      </c>
      <c r="C8" s="6" t="s">
        <v>65</v>
      </c>
      <c r="D8" s="24"/>
      <c r="E8" s="24"/>
      <c r="F8" s="20">
        <v>5</v>
      </c>
      <c r="G8" s="4">
        <v>2</v>
      </c>
      <c r="H8" s="4">
        <v>30</v>
      </c>
      <c r="I8" s="4">
        <f t="shared" si="0"/>
        <v>60</v>
      </c>
      <c r="J8" s="6" t="s">
        <v>17</v>
      </c>
      <c r="K8" s="5"/>
      <c r="L8" s="23">
        <f t="shared" si="1"/>
        <v>0</v>
      </c>
      <c r="M8" s="33">
        <f t="shared" si="2"/>
        <v>0</v>
      </c>
      <c r="N8" s="35">
        <f t="shared" si="3"/>
        <v>0</v>
      </c>
    </row>
    <row r="9" spans="2:16" ht="78" customHeight="1" x14ac:dyDescent="0.25">
      <c r="B9" s="49"/>
      <c r="C9" s="38" t="s">
        <v>64</v>
      </c>
      <c r="D9" s="24"/>
      <c r="E9" s="24"/>
      <c r="F9" s="20">
        <v>5</v>
      </c>
      <c r="G9" s="4">
        <v>2</v>
      </c>
      <c r="H9" s="4">
        <v>10</v>
      </c>
      <c r="I9" s="4">
        <f t="shared" si="0"/>
        <v>20</v>
      </c>
      <c r="J9" s="6" t="s">
        <v>18</v>
      </c>
      <c r="K9" s="5"/>
      <c r="L9" s="23">
        <f t="shared" si="1"/>
        <v>0</v>
      </c>
      <c r="M9" s="33">
        <f t="shared" si="2"/>
        <v>0</v>
      </c>
      <c r="N9" s="35">
        <f t="shared" si="3"/>
        <v>0</v>
      </c>
    </row>
    <row r="10" spans="2:16" ht="44.25" customHeight="1" x14ac:dyDescent="0.25">
      <c r="B10" s="47" t="s">
        <v>54</v>
      </c>
      <c r="C10" s="6" t="s">
        <v>63</v>
      </c>
      <c r="D10" s="24"/>
      <c r="E10" s="24"/>
      <c r="F10" s="20">
        <v>5</v>
      </c>
      <c r="G10" s="4">
        <v>2</v>
      </c>
      <c r="H10" s="4">
        <v>10</v>
      </c>
      <c r="I10" s="4">
        <f t="shared" si="0"/>
        <v>20</v>
      </c>
      <c r="J10" s="6" t="s">
        <v>15</v>
      </c>
      <c r="K10" s="5"/>
      <c r="L10" s="23">
        <f t="shared" si="1"/>
        <v>0</v>
      </c>
      <c r="M10" s="33">
        <f t="shared" si="2"/>
        <v>0</v>
      </c>
      <c r="N10" s="35">
        <f t="shared" si="3"/>
        <v>0</v>
      </c>
    </row>
    <row r="11" spans="2:16" ht="141" thickBot="1" x14ac:dyDescent="0.3">
      <c r="B11" s="49"/>
      <c r="C11" s="6" t="s">
        <v>56</v>
      </c>
      <c r="D11" s="37" t="s">
        <v>19</v>
      </c>
      <c r="E11" s="24"/>
      <c r="F11" s="20">
        <v>5</v>
      </c>
      <c r="G11" s="4">
        <v>1</v>
      </c>
      <c r="H11" s="4">
        <v>60</v>
      </c>
      <c r="I11" s="4">
        <f t="shared" si="0"/>
        <v>60</v>
      </c>
      <c r="J11" s="38" t="s">
        <v>57</v>
      </c>
      <c r="K11" s="5"/>
      <c r="L11" s="23" t="s">
        <v>19</v>
      </c>
      <c r="M11" s="33">
        <f t="shared" si="2"/>
        <v>0</v>
      </c>
      <c r="N11" s="36">
        <f>(M11/I11)</f>
        <v>0</v>
      </c>
    </row>
    <row r="12" spans="2:16" ht="15.75" customHeight="1" thickBot="1" x14ac:dyDescent="0.25">
      <c r="B12" s="40"/>
      <c r="C12" s="12"/>
      <c r="D12" s="8"/>
      <c r="E12" s="8"/>
      <c r="F12" s="8"/>
      <c r="G12" s="8"/>
      <c r="H12" s="8"/>
      <c r="I12" s="9"/>
      <c r="J12" s="12"/>
      <c r="K12" s="14"/>
      <c r="L12" s="10"/>
      <c r="M12" s="21"/>
      <c r="N12" s="22">
        <f>SUM(L3:M11)/360</f>
        <v>0</v>
      </c>
      <c r="O12" s="54" t="s">
        <v>20</v>
      </c>
      <c r="P12" s="55"/>
    </row>
    <row r="13" spans="2:16" x14ac:dyDescent="0.25">
      <c r="D13" s="1"/>
      <c r="E13" s="1"/>
      <c r="F13" s="1"/>
      <c r="G13" s="1"/>
      <c r="H13" s="1"/>
      <c r="I13" s="2"/>
      <c r="L13" s="7"/>
      <c r="M13" s="7"/>
      <c r="N13" s="7"/>
    </row>
    <row r="14" spans="2:16" ht="12.75" customHeight="1" x14ac:dyDescent="0.25">
      <c r="B14" s="41" t="s">
        <v>21</v>
      </c>
      <c r="D14" s="56" t="s">
        <v>22</v>
      </c>
      <c r="E14" s="57"/>
      <c r="F14" s="58"/>
      <c r="G14" s="56" t="s">
        <v>23</v>
      </c>
      <c r="H14" s="57"/>
      <c r="I14" s="58"/>
      <c r="L14" s="50" t="s">
        <v>20</v>
      </c>
      <c r="M14" s="51"/>
      <c r="N14" s="52"/>
    </row>
    <row r="15" spans="2:16" x14ac:dyDescent="0.2">
      <c r="B15" s="6" t="s">
        <v>24</v>
      </c>
      <c r="D15" s="17" t="s">
        <v>25</v>
      </c>
      <c r="E15" s="59" t="s">
        <v>26</v>
      </c>
      <c r="F15" s="60"/>
      <c r="G15" s="17" t="s">
        <v>25</v>
      </c>
      <c r="H15" s="59" t="s">
        <v>26</v>
      </c>
      <c r="I15" s="60"/>
      <c r="L15" s="17" t="s">
        <v>27</v>
      </c>
      <c r="M15" s="17" t="s">
        <v>28</v>
      </c>
      <c r="N15" s="17" t="s">
        <v>26</v>
      </c>
    </row>
    <row r="16" spans="2:16" x14ac:dyDescent="0.2">
      <c r="B16" s="6" t="s">
        <v>29</v>
      </c>
      <c r="D16" s="27">
        <v>5</v>
      </c>
      <c r="E16" s="46" t="s">
        <v>30</v>
      </c>
      <c r="F16" s="45"/>
      <c r="G16" s="27">
        <v>5</v>
      </c>
      <c r="H16" s="44" t="s">
        <v>31</v>
      </c>
      <c r="I16" s="45"/>
      <c r="L16" s="28">
        <v>0</v>
      </c>
      <c r="M16" s="28">
        <v>0.2</v>
      </c>
      <c r="N16" s="29" t="s">
        <v>32</v>
      </c>
    </row>
    <row r="17" spans="2:17" x14ac:dyDescent="0.2">
      <c r="B17" s="6" t="s">
        <v>33</v>
      </c>
      <c r="C17" s="13"/>
      <c r="D17" s="27">
        <v>4</v>
      </c>
      <c r="E17" s="46" t="s">
        <v>34</v>
      </c>
      <c r="F17" s="45"/>
      <c r="G17" s="27">
        <v>4</v>
      </c>
      <c r="H17" s="46" t="s">
        <v>35</v>
      </c>
      <c r="I17" s="45"/>
      <c r="L17" s="28">
        <v>0.2</v>
      </c>
      <c r="M17" s="28">
        <v>0.4</v>
      </c>
      <c r="N17" s="29" t="s">
        <v>36</v>
      </c>
    </row>
    <row r="18" spans="2:17" x14ac:dyDescent="0.2">
      <c r="B18" s="42"/>
      <c r="C18" s="5"/>
      <c r="D18" s="27">
        <v>3</v>
      </c>
      <c r="E18" s="43" t="s">
        <v>37</v>
      </c>
      <c r="F18" s="43"/>
      <c r="G18" s="27">
        <v>3</v>
      </c>
      <c r="H18" s="43" t="s">
        <v>38</v>
      </c>
      <c r="I18" s="43"/>
      <c r="L18" s="28">
        <v>0.4</v>
      </c>
      <c r="M18" s="28">
        <v>0.6</v>
      </c>
      <c r="N18" s="29" t="s">
        <v>39</v>
      </c>
    </row>
    <row r="19" spans="2:17" x14ac:dyDescent="0.2">
      <c r="D19" s="27">
        <v>2</v>
      </c>
      <c r="E19" s="43" t="s">
        <v>40</v>
      </c>
      <c r="F19" s="43"/>
      <c r="G19" s="27">
        <v>2</v>
      </c>
      <c r="H19" s="43" t="s">
        <v>41</v>
      </c>
      <c r="I19" s="43"/>
      <c r="L19" s="30">
        <v>0.6</v>
      </c>
      <c r="M19" s="30">
        <v>0.75</v>
      </c>
      <c r="N19" s="29" t="s">
        <v>42</v>
      </c>
    </row>
    <row r="20" spans="2:17" x14ac:dyDescent="0.2">
      <c r="C20" s="13"/>
      <c r="D20" s="27">
        <v>1</v>
      </c>
      <c r="E20" s="43" t="s">
        <v>43</v>
      </c>
      <c r="F20" s="43"/>
      <c r="G20" s="27">
        <v>1</v>
      </c>
      <c r="H20" s="43" t="s">
        <v>44</v>
      </c>
      <c r="I20" s="43"/>
      <c r="L20" s="30">
        <v>0.75</v>
      </c>
      <c r="M20" s="30">
        <v>0.85</v>
      </c>
      <c r="N20" s="29" t="s">
        <v>45</v>
      </c>
    </row>
    <row r="21" spans="2:17" x14ac:dyDescent="0.2">
      <c r="D21" s="27">
        <v>0</v>
      </c>
      <c r="E21" s="43" t="s">
        <v>46</v>
      </c>
      <c r="F21" s="43"/>
      <c r="G21" s="27">
        <v>0</v>
      </c>
      <c r="H21" s="43" t="s">
        <v>47</v>
      </c>
      <c r="I21" s="43"/>
      <c r="L21" s="31">
        <v>0.85</v>
      </c>
      <c r="M21" s="31">
        <v>0.95</v>
      </c>
      <c r="N21" s="29" t="s">
        <v>48</v>
      </c>
      <c r="Q21" s="11" t="s">
        <v>49</v>
      </c>
    </row>
    <row r="22" spans="2:17" x14ac:dyDescent="0.2">
      <c r="D22" s="25"/>
      <c r="E22" s="25"/>
      <c r="F22" s="26"/>
      <c r="L22" s="31">
        <v>0.95</v>
      </c>
      <c r="M22" s="31">
        <v>1</v>
      </c>
      <c r="N22" s="29" t="s">
        <v>50</v>
      </c>
    </row>
    <row r="23" spans="2:17" x14ac:dyDescent="0.25">
      <c r="L23" s="7"/>
      <c r="M23" s="7"/>
      <c r="N23" s="7"/>
    </row>
    <row r="24" spans="2:17" x14ac:dyDescent="0.25">
      <c r="C24" s="13"/>
      <c r="L24" s="7"/>
      <c r="M24" s="7"/>
      <c r="N24" s="7"/>
    </row>
    <row r="25" spans="2:17" x14ac:dyDescent="0.25">
      <c r="G25" s="2"/>
      <c r="H25" s="2"/>
      <c r="I25" s="2"/>
      <c r="L25" s="7"/>
      <c r="M25" s="7"/>
      <c r="N25" s="7"/>
    </row>
    <row r="26" spans="2:17" x14ac:dyDescent="0.25">
      <c r="B26" s="42"/>
      <c r="C26" s="13"/>
      <c r="G26" s="2"/>
      <c r="H26" s="2"/>
      <c r="I26" s="2"/>
      <c r="L26" s="7"/>
      <c r="M26" s="7"/>
      <c r="N26" s="7"/>
    </row>
    <row r="27" spans="2:17" x14ac:dyDescent="0.25">
      <c r="G27" s="2"/>
      <c r="H27" s="2"/>
      <c r="I27" s="2"/>
      <c r="L27" s="7"/>
      <c r="M27" s="7"/>
      <c r="N27" s="7"/>
    </row>
    <row r="28" spans="2:17" x14ac:dyDescent="0.25">
      <c r="G28" s="19"/>
      <c r="H28" s="19"/>
      <c r="I28" s="19"/>
      <c r="L28" s="7"/>
      <c r="M28" s="7"/>
      <c r="N28" s="7"/>
    </row>
    <row r="29" spans="2:17" x14ac:dyDescent="0.25">
      <c r="C29" s="13"/>
      <c r="G29" s="19"/>
      <c r="H29" s="19"/>
      <c r="I29" s="19"/>
      <c r="L29" s="7"/>
      <c r="M29" s="7"/>
      <c r="N29" s="7"/>
    </row>
    <row r="30" spans="2:17" x14ac:dyDescent="0.25">
      <c r="G30" s="19"/>
      <c r="H30" s="19"/>
      <c r="I30" s="19"/>
      <c r="L30" s="53"/>
      <c r="M30" s="53"/>
      <c r="N30" s="18"/>
    </row>
  </sheetData>
  <mergeCells count="22">
    <mergeCell ref="E21:F21"/>
    <mergeCell ref="B5:B7"/>
    <mergeCell ref="L14:N14"/>
    <mergeCell ref="L30:M30"/>
    <mergeCell ref="O12:P12"/>
    <mergeCell ref="B10:B11"/>
    <mergeCell ref="B8:B9"/>
    <mergeCell ref="D14:F14"/>
    <mergeCell ref="E15:F15"/>
    <mergeCell ref="E16:F16"/>
    <mergeCell ref="E17:F17"/>
    <mergeCell ref="E18:F18"/>
    <mergeCell ref="E19:F19"/>
    <mergeCell ref="E20:F20"/>
    <mergeCell ref="G14:I14"/>
    <mergeCell ref="H15:I15"/>
    <mergeCell ref="H21:I21"/>
    <mergeCell ref="H16:I16"/>
    <mergeCell ref="H17:I17"/>
    <mergeCell ref="H18:I18"/>
    <mergeCell ref="H19:I19"/>
    <mergeCell ref="H20:I20"/>
  </mergeCells>
  <conditionalFormatting sqref="N12">
    <cfRule type="cellIs" dxfId="2" priority="1" operator="greaterThanOrEqual">
      <formula>0.85</formula>
    </cfRule>
    <cfRule type="cellIs" dxfId="1" priority="2" operator="between">
      <formula>0.6</formula>
      <formula>0.849</formula>
    </cfRule>
    <cfRule type="cellIs" dxfId="0" priority="3" operator="between">
      <formula>0</formula>
      <formula>0.59</formula>
    </cfRule>
    <cfRule type="colorScale" priority="5">
      <colorScale>
        <cfvo type="num" val="&quot;0.0-0.59&quot;"/>
        <cfvo type="num" val="&quot;0.6-0.84&quot;"/>
        <cfvo type="num" val="&quot;0.85-1.0&quot;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986A0A0B9CC147886DC42315C9FF83" ma:contentTypeVersion="2" ma:contentTypeDescription="Een nieuw document maken." ma:contentTypeScope="" ma:versionID="8a4713737e100be2890ed606fa8696f3">
  <xsd:schema xmlns:xsd="http://www.w3.org/2001/XMLSchema" xmlns:xs="http://www.w3.org/2001/XMLSchema" xmlns:p="http://schemas.microsoft.com/office/2006/metadata/properties" xmlns:ns2="92a4e501-780a-43cf-9f05-426cb103ca79" targetNamespace="http://schemas.microsoft.com/office/2006/metadata/properties" ma:root="true" ma:fieldsID="afeb2146aec982fc10cd46d94215c78e" ns2:_="">
    <xsd:import namespace="92a4e501-780a-43cf-9f05-426cb103ca7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4e501-780a-43cf-9f05-426cb103ca7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142331-85E0-4663-92E7-8B0D6E28DE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4e501-780a-43cf-9f05-426cb103c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D8E04-ACA6-4B40-A94D-E939C8B71E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A6F7E2-A4D3-4FF8-BC77-1CD9F55EB83D}">
  <ds:schemaRefs>
    <ds:schemaRef ds:uri="http://schemas.microsoft.com/office/infopath/2007/PartnerControls"/>
    <ds:schemaRef ds:uri="92a4e501-780a-43cf-9f05-426cb103ca79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BSC Bruin- en Witgoed </vt:lpstr>
    </vt:vector>
  </TitlesOfParts>
  <Manager/>
  <Company>Hogeschool van Arnhem en Nijmegen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Janssen Marieke</dc:creator>
  <cp:keywords/>
  <dc:description/>
  <cp:lastModifiedBy>Heeswijk, van, Leon</cp:lastModifiedBy>
  <cp:revision/>
  <dcterms:created xsi:type="dcterms:W3CDTF">2017-03-31T11:52:40Z</dcterms:created>
  <dcterms:modified xsi:type="dcterms:W3CDTF">2025-05-27T18:10:20Z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0x0101001E986A0A0B9CC147886DC42315C9FF83</vt:lpwstr>
  </property>
</Properties>
</file>