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mc:AlternateContent xmlns:mc="http://schemas.openxmlformats.org/markup-compatibility/2006">
    <mc:Choice Requires="x15">
      <x15ac:absPath xmlns:x15ac="http://schemas.microsoft.com/office/spreadsheetml/2010/11/ac" url="https://vrrcloud.sharepoint.com/sites/PROJ_Aanbestedingsprojecten/Gedeelde documenten/EU Aanbestedingen/EA ERP/03b Nota van Inlichtingen/"/>
    </mc:Choice>
  </mc:AlternateContent>
  <xr:revisionPtr revIDLastSave="674" documentId="8_{837E3C6C-6AC4-41B7-86C1-96EEA37AA657}" xr6:coauthVersionLast="47" xr6:coauthVersionMax="47" xr10:uidLastSave="{F709C6B7-799F-43CB-B616-C53AB200F788}"/>
  <workbookProtection workbookAlgorithmName="SHA-512" workbookHashValue="zqvf88pvQ+3qcolJh1RoogrEY+uWJY2XcvNsMVofxFyY25O6Gz/nvMZY4NENINKv6NFS132NrReE2bQzjaSIhw==" workbookSaltValue="iP7n/1L/leUzPg6ad3kHPg==" workbookSpinCount="100000" lockStructure="1"/>
  <bookViews>
    <workbookView xWindow="30600" yWindow="-120" windowWidth="29040" windowHeight="15840" activeTab="1" xr2:uid="{00000000-000D-0000-FFFF-FFFF00000000}"/>
  </bookViews>
  <sheets>
    <sheet name="Totaal inschrijfprijs" sheetId="5" r:id="rId1"/>
    <sheet name="1 Spec. per medewerker" sheetId="6" r:id="rId2"/>
    <sheet name="2. Spec. alg licentie" sheetId="7" r:id="rId3"/>
    <sheet name="Infoblad" sheetId="8" r:id="rId4"/>
  </sheets>
  <definedNames>
    <definedName name="_xlnm.Print_Area" localSheetId="0">'Totaal inschrijfprijs'!$A$1:$D$31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7" l="1"/>
  <c r="G33" i="6"/>
  <c r="G31" i="6"/>
  <c r="I17" i="7"/>
  <c r="I18" i="7"/>
  <c r="I19" i="7"/>
  <c r="H17" i="7"/>
  <c r="H18" i="7"/>
  <c r="H19" i="7"/>
  <c r="G17" i="7"/>
  <c r="G18" i="7"/>
  <c r="G19" i="7"/>
  <c r="E17" i="7"/>
  <c r="E18" i="7"/>
  <c r="E19" i="7"/>
  <c r="E20" i="6"/>
  <c r="E15" i="6"/>
  <c r="E17" i="6"/>
  <c r="G17" i="6" s="1"/>
  <c r="H17" i="6" s="1"/>
  <c r="I17" i="6" s="1"/>
  <c r="E18" i="6"/>
  <c r="G18" i="6" s="1"/>
  <c r="H18" i="6" s="1"/>
  <c r="I18" i="6" s="1"/>
  <c r="E19" i="6"/>
  <c r="G19" i="6" s="1"/>
  <c r="H19" i="6" s="1"/>
  <c r="I19" i="6" s="1"/>
  <c r="G38" i="7"/>
  <c r="G37" i="7"/>
  <c r="G36" i="7"/>
  <c r="H36" i="7" s="1"/>
  <c r="I36" i="7" s="1"/>
  <c r="G35" i="7"/>
  <c r="H35" i="7" s="1"/>
  <c r="I35" i="7" s="1"/>
  <c r="G34" i="7"/>
  <c r="H34" i="7" s="1"/>
  <c r="G33" i="7"/>
  <c r="G39" i="7" s="1"/>
  <c r="G34" i="6"/>
  <c r="G35" i="6"/>
  <c r="H35" i="6" s="1"/>
  <c r="I35" i="6" s="1"/>
  <c r="G36" i="6"/>
  <c r="G37" i="6"/>
  <c r="G38" i="6"/>
  <c r="G39" i="6"/>
  <c r="H37" i="7"/>
  <c r="I37" i="7" s="1"/>
  <c r="G25" i="7"/>
  <c r="G26" i="7"/>
  <c r="G27" i="7"/>
  <c r="G28" i="7"/>
  <c r="G29" i="7"/>
  <c r="G30" i="7"/>
  <c r="G24" i="7"/>
  <c r="G24" i="6"/>
  <c r="H34" i="6"/>
  <c r="I34" i="6" s="1"/>
  <c r="H38" i="7"/>
  <c r="I38" i="7" s="1"/>
  <c r="H36" i="6"/>
  <c r="I36" i="6" s="1"/>
  <c r="D12" i="8"/>
  <c r="C15" i="6" s="1"/>
  <c r="H25" i="7"/>
  <c r="I25" i="7" s="1"/>
  <c r="G25" i="6"/>
  <c r="H25" i="6" s="1"/>
  <c r="I25" i="6" s="1"/>
  <c r="G27" i="6"/>
  <c r="G28" i="6"/>
  <c r="H27" i="7"/>
  <c r="I27" i="7" s="1"/>
  <c r="H28" i="7"/>
  <c r="I28" i="7" s="1"/>
  <c r="H26" i="7"/>
  <c r="H33" i="7" l="1"/>
  <c r="I33" i="7" s="1"/>
  <c r="H39" i="7"/>
  <c r="I34" i="7"/>
  <c r="I39" i="7" s="1"/>
  <c r="G31" i="7"/>
  <c r="I26" i="7"/>
  <c r="G29" i="6"/>
  <c r="G30" i="6"/>
  <c r="G26" i="6"/>
  <c r="H38" i="6"/>
  <c r="I38" i="6" s="1"/>
  <c r="H37" i="6"/>
  <c r="H33" i="6"/>
  <c r="I33" i="6" s="1"/>
  <c r="F43" i="6"/>
  <c r="F45" i="6"/>
  <c r="F45" i="7"/>
  <c r="F43" i="7"/>
  <c r="H30" i="7"/>
  <c r="I30" i="7" s="1"/>
  <c r="H29" i="7"/>
  <c r="I29" i="7" s="1"/>
  <c r="H24" i="7"/>
  <c r="E20" i="7"/>
  <c r="G20" i="7" s="1"/>
  <c r="H20" i="7" s="1"/>
  <c r="I20" i="7" s="1"/>
  <c r="E16" i="7"/>
  <c r="G16" i="7" s="1"/>
  <c r="H16" i="7" s="1"/>
  <c r="I16" i="7" s="1"/>
  <c r="E15" i="7"/>
  <c r="C10" i="7"/>
  <c r="H26" i="6" l="1"/>
  <c r="I26" i="6" s="1"/>
  <c r="H31" i="7"/>
  <c r="I37" i="6"/>
  <c r="I39" i="6" s="1"/>
  <c r="H39" i="6"/>
  <c r="I24" i="7"/>
  <c r="I31" i="7" s="1"/>
  <c r="H15" i="7"/>
  <c r="I15" i="7" s="1"/>
  <c r="I21" i="7" s="1"/>
  <c r="G21" i="7"/>
  <c r="H21" i="7" s="1"/>
  <c r="H27" i="6"/>
  <c r="H28" i="6"/>
  <c r="I28" i="6" s="1"/>
  <c r="H29" i="6"/>
  <c r="I29" i="6" s="1"/>
  <c r="H30" i="6"/>
  <c r="I30" i="6" s="1"/>
  <c r="H24" i="6"/>
  <c r="I24" i="6" s="1"/>
  <c r="B15" i="5"/>
  <c r="E16" i="6"/>
  <c r="G16" i="6" s="1"/>
  <c r="H16" i="6" s="1"/>
  <c r="I16" i="6" s="1"/>
  <c r="G20" i="6"/>
  <c r="H20" i="6" s="1"/>
  <c r="I20" i="6" s="1"/>
  <c r="G15" i="6"/>
  <c r="C10" i="6"/>
  <c r="I27" i="6" l="1"/>
  <c r="I31" i="6" s="1"/>
  <c r="H31" i="6"/>
  <c r="G21" i="6"/>
  <c r="H21" i="6" s="1"/>
  <c r="C16" i="5" s="1"/>
  <c r="D15" i="5"/>
  <c r="H15" i="6"/>
  <c r="I15" i="6" s="1"/>
  <c r="I21" i="6" s="1"/>
  <c r="C15" i="5"/>
  <c r="D16" i="5" l="1"/>
  <c r="D17" i="5" s="1"/>
  <c r="B16" i="5"/>
</calcChain>
</file>

<file path=xl/sharedStrings.xml><?xml version="1.0" encoding="utf-8"?>
<sst xmlns="http://schemas.openxmlformats.org/spreadsheetml/2006/main" count="104" uniqueCount="76">
  <si>
    <t xml:space="preserve">Oranje velden: door de inschrijver in te vullen </t>
  </si>
  <si>
    <t>Inschrijvingsprijsformulier</t>
  </si>
  <si>
    <t>Naam inschrijver:</t>
  </si>
  <si>
    <t>- Verklaart zich door ondertekening van het prijsformulier, bereid op zich te nemen de werkzaamheden ten behoeve van het uitvoeren van de opdracht m.b.t. de Inkoop-, en financiële ERP applicatie (SaaS) bij de VRR, overeenkomstig de bepalingen en inhoud van het Beschrijvend Document ERP Inkoop en Financieel  (incl. bijlagen en Nota’s van Inlichtingen) en aan te nemen voor de onderstaande totaalprijs, weergegeven inclusief btw.</t>
  </si>
  <si>
    <t>Heeft u specificatiemethode 1 of 2 gebruikt?</t>
  </si>
  <si>
    <t>excl. Btw</t>
  </si>
  <si>
    <t>btw</t>
  </si>
  <si>
    <t>incl. btw btw</t>
  </si>
  <si>
    <t>Vaste kosten - eenmalig</t>
  </si>
  <si>
    <t>Licentiekosten - jaarlijks</t>
  </si>
  <si>
    <t>Inschrijfprijs (14 jaar)</t>
  </si>
  <si>
    <t>totaal inclusief btw</t>
  </si>
  <si>
    <t xml:space="preserve">Zegge : </t>
  </si>
  <si>
    <t>…………………………………………………………………………………………</t>
  </si>
  <si>
    <t>euro, (incl. btw)</t>
  </si>
  <si>
    <t>- Verklaart dat deze opgegeven inschrijfprijs de totaalprijs is voor de uitvoering van de opdracht zoals beschreven in het beschrijvend document behorende bij aanbesteding ERP Inkoop en financieel (SaaS) en het Programma van Eisen.
- Verklaart dat er geen extra kosten zullen worden berekend voor wensen uit het Programma van Wensen waarop inschrijver 'Ja' heeft beantwoord.
- Verklaart dat implementatiekosten van de applicatie verdisconteerd worden over de jaren binnen de initiële looptijd van het project. Dit houdt in dat de totale kosten gelijkmatig verdeeld worden over de looptijd.</t>
  </si>
  <si>
    <t>Aldus naar waarheid opgemaakt op : …..………….……………………………</t>
  </si>
  <si>
    <t>Naam rechtsgeldige vertegenwoordiger: ………………………………………...</t>
  </si>
  <si>
    <t>Handtekening:  ……………………………………………………………………..</t>
  </si>
  <si>
    <t>Aanpassingen n.a.v. Nota van Inlichtingen d.d. XX-02-2025</t>
  </si>
  <si>
    <t>Formulier details prijzen te leveren diensten: Methode 1</t>
  </si>
  <si>
    <t>Uw in rekening gebrachte kosten op:</t>
  </si>
  <si>
    <t>Nr</t>
  </si>
  <si>
    <t>Onderwerp</t>
  </si>
  <si>
    <t>Medewerkers / aantal</t>
  </si>
  <si>
    <t>Kosten per medewerker / post</t>
  </si>
  <si>
    <t xml:space="preserve">Kosten per jaar </t>
  </si>
  <si>
    <t>Aantal jaar</t>
  </si>
  <si>
    <t>Totaalkosten per jaar**</t>
  </si>
  <si>
    <t>BTW</t>
  </si>
  <si>
    <t>Totalen
incl. Btw</t>
  </si>
  <si>
    <t>Jaarlijkse kosten</t>
  </si>
  <si>
    <t>ERP (SaaS) oplossing - licentiekosten</t>
  </si>
  <si>
    <t xml:space="preserve"> </t>
  </si>
  <si>
    <t>Vaste kosten</t>
  </si>
  <si>
    <t>Implementatiekosten ERP (SaaS) oplossing</t>
  </si>
  <si>
    <t>Training medewerkers contractbeheer (in-house)</t>
  </si>
  <si>
    <t>Training medewerkers financiële administratie (in-house)</t>
  </si>
  <si>
    <t>Training 'Train the trainer' (in-house)</t>
  </si>
  <si>
    <t>Functioneel beheerders</t>
  </si>
  <si>
    <t>Optionele kosten (maken geen onderdeel uit van de beoordeling)</t>
  </si>
  <si>
    <t>Losse ondersteuning uurtarief</t>
  </si>
  <si>
    <t>Prijs per losse gebruiker</t>
  </si>
  <si>
    <t>PvW eis: …</t>
  </si>
  <si>
    <t xml:space="preserve">op </t>
  </si>
  <si>
    <t>plaats</t>
  </si>
  <si>
    <t>Aldus naar waarheid opgemaakt op : ………………………………………...………………………………………...………………………………………...…………………………</t>
  </si>
  <si>
    <t>Naam rechtsgeldige vertegenwoordiger:  ………………………………………...………………………………………...………………………………………...……………………..</t>
  </si>
  <si>
    <t>Handtekening:   ………………………………………...………………………………………...………………………………………...……………………………...........................</t>
  </si>
  <si>
    <t xml:space="preserve">* = Hoeveelheden zijn indicatief, om de prijzen met elkaar te kunnen vergelijken en op basis van een redelijke en realistische inschatting. Aan deze aantallen kunnen geen rechten worden ontleend. </t>
  </si>
  <si>
    <t>Alle geoffreerde prijzen zijn inclusief alle kosten zoals (maar niet uitsluitend) voorrijkosten, het doorbelasten van voorrijdtijd, salariskosten, vervoerskosten, overheadkosten, kosten voor ondersteunend werk, kosten voor gebruik van apparatuur, reis- en verblijfskosten, parkeerkosten, verzekeringen, winst en alle verdere (bijkomende) kosten.</t>
  </si>
  <si>
    <t>Formulier details prijzen te leveren diensten: Methode 2</t>
  </si>
  <si>
    <t>Uw in rekening gebrachte kosten op</t>
  </si>
  <si>
    <t xml:space="preserve">Medewerkers / aantal </t>
  </si>
  <si>
    <t>Kosten per licentie / medewerker / post *</t>
  </si>
  <si>
    <t>Totaalkosten per jaar*</t>
  </si>
  <si>
    <t>* u kunt op deze plaats een lump sum bedrag neerzetten</t>
  </si>
  <si>
    <t>Functioneel beheerders (evt. extern)</t>
  </si>
  <si>
    <t>totaal</t>
  </si>
  <si>
    <t>Gebruikers</t>
  </si>
  <si>
    <t>Toegang / type licentie</t>
  </si>
  <si>
    <t>Aantal</t>
  </si>
  <si>
    <t>Medewerkers financiële administratie</t>
  </si>
  <si>
    <t>financieel en inkoop, kijklicentie contractbeheer</t>
  </si>
  <si>
    <t>Controllers</t>
  </si>
  <si>
    <t>kijklicentie financieel, inkoop en contractbeheer</t>
  </si>
  <si>
    <t>volledige toegang</t>
  </si>
  <si>
    <t xml:space="preserve">Decentale gebruikers inkoopapplicatie  </t>
  </si>
  <si>
    <t>inkoop</t>
  </si>
  <si>
    <t>Budgethouders/goedkeurders</t>
  </si>
  <si>
    <t>inkoop en contractbeheer</t>
  </si>
  <si>
    <t>Contractbeheer</t>
  </si>
  <si>
    <t>inkoop en contractbeheer, kijklicentie financieel</t>
  </si>
  <si>
    <t>Centrale gebruikers inkoopapplicatie</t>
  </si>
  <si>
    <t>kijklicentie inkoop en contractbeheer</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</si>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</sst>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413]d/mmm/yy;@"/>
    <numFmt numFmtId="165" formatCode="#,##0_ ;\-#,##0\ "/>
    <numFmt numFmtId="166" formatCode="&quot;€&quot;\ #,##0"/>
  </numFmts>
  <fonts count="28">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8"/>
      <name val="Calibri"/>
      <family val="2"/>
      <scheme val="minor"/>
    </font>
    <font>
      <sz val="11"/>
      <color indexed="8"/>
      <name val="Calibri"/>
      <family val="2"/>
      <scheme val="minor"/>
    </font>
    <font>
      <b/>
      <sz val="10"/>
      <color theme="1" tint="0.249977111117893"/>
      <name val="Arial"/>
      <family val="2"/>
    </font>
    <font>
      <b/>
      <sz val="10"/>
      <color rgb="FFFF0000"/>
      <name val="Arial"/>
      <family val="2"/>
    </font>
    <font>
      <b/>
      <sz val="11"/>
      <color theme="1"/>
      <name val="Arial"/>
      <family val="2"/>
    </font>
    <font>
      <sz val="11"/>
      <color indexed="8"/>
      <name val="Arial"/>
      <family val="2"/>
    </font>
    <font>
      <b/>
      <u/>
      <sz val="10"/>
      <color theme="1"/>
      <name val="Arial"/>
      <family val="2"/>
    </font>
    <font>
      <sz val="10"/>
      <color indexed="8"/>
      <name val="Arial"/>
      <family val="2"/>
    </font>
    <font>
      <sz val="11"/>
      <name val="Arial"/>
      <family val="2"/>
    </font>
    <font>
      <sz val="10"/>
      <color rgb="FF000000"/>
      <name val="Arial"/>
      <family val="2"/>
    </font>
    <font>
      <b/>
      <sz val="10"/>
      <name val="Arial"/>
      <family val="2"/>
    </font>
    <font>
      <sz val="10"/>
      <name val="Arial"/>
      <family val="2"/>
    </font>
    <font>
      <sz val="12"/>
      <color rgb="FF000000"/>
      <name val="Calibri"/>
      <family val="2"/>
      <scheme val="minor"/>
    </font>
    <font>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8">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5" fillId="0" borderId="0"/>
    <xf numFmtId="43" fontId="2" fillId="0" borderId="0" applyFont="0" applyFill="0" applyBorder="0" applyAlignment="0" applyProtection="0"/>
  </cellStyleXfs>
  <cellXfs count="160">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0" fontId="0" fillId="0" borderId="0" xfId="0" applyAlignment="1">
      <alignment horizontal="center" vertical="center"/>
    </xf>
    <xf numFmtId="0" fontId="4" fillId="2" borderId="7" xfId="0" applyFont="1" applyFill="1" applyBorder="1"/>
    <xf numFmtId="0" fontId="4" fillId="4" borderId="0" xfId="0" applyFont="1" applyFill="1"/>
    <xf numFmtId="0" fontId="4" fillId="0" borderId="0" xfId="0" applyFont="1"/>
    <xf numFmtId="44" fontId="5" fillId="2" borderId="13" xfId="3" applyFont="1" applyFill="1" applyBorder="1" applyProtection="1"/>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44" fontId="6" fillId="2" borderId="14" xfId="3" applyFont="1" applyFill="1" applyBorder="1" applyAlignment="1" applyProtection="1">
      <alignment vertical="center"/>
    </xf>
    <xf numFmtId="0" fontId="5" fillId="2" borderId="9" xfId="0" applyFont="1" applyFill="1" applyBorder="1" applyProtection="1">
      <protection locked="0"/>
    </xf>
    <xf numFmtId="44" fontId="6" fillId="2" borderId="7" xfId="3" applyFont="1" applyFill="1" applyBorder="1" applyAlignment="1" applyProtection="1">
      <alignment vertical="center"/>
    </xf>
    <xf numFmtId="44" fontId="6" fillId="2" borderId="6" xfId="3" applyFont="1" applyFill="1" applyBorder="1" applyAlignment="1" applyProtection="1">
      <alignment vertical="center"/>
    </xf>
    <xf numFmtId="0" fontId="7" fillId="4" borderId="7" xfId="0" applyFont="1" applyFill="1" applyBorder="1" applyProtection="1">
      <protection locked="0"/>
    </xf>
    <xf numFmtId="0" fontId="13" fillId="0" borderId="0" xfId="0" applyFont="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4" fillId="4" borderId="0" xfId="0" applyFont="1" applyFill="1" applyAlignment="1">
      <alignment horizontal="left"/>
    </xf>
    <xf numFmtId="7" fontId="5" fillId="3" borderId="0" xfId="3" applyNumberFormat="1" applyFont="1" applyFill="1" applyBorder="1" applyAlignment="1" applyProtection="1">
      <alignment horizontal="center" vertical="center"/>
      <protection locked="0"/>
    </xf>
    <xf numFmtId="166" fontId="0" fillId="0" borderId="0" xfId="3" applyNumberFormat="1" applyFont="1"/>
    <xf numFmtId="166" fontId="0" fillId="0" borderId="0" xfId="0" applyNumberFormat="1"/>
    <xf numFmtId="7" fontId="5" fillId="0" borderId="0" xfId="3" applyNumberFormat="1" applyFont="1" applyFill="1" applyBorder="1" applyAlignment="1" applyProtection="1">
      <alignment horizontal="center" vertical="center"/>
    </xf>
    <xf numFmtId="165" fontId="0" fillId="0" borderId="0" xfId="0" applyNumberFormat="1"/>
    <xf numFmtId="166" fontId="0" fillId="0" borderId="0" xfId="0" applyNumberFormat="1" applyAlignment="1">
      <alignment horizontal="left"/>
    </xf>
    <xf numFmtId="0" fontId="13" fillId="0" borderId="0" xfId="0" applyFont="1"/>
    <xf numFmtId="0" fontId="0" fillId="0" borderId="8" xfId="0" applyBorder="1" applyAlignment="1">
      <alignment horizontal="center"/>
    </xf>
    <xf numFmtId="0" fontId="0" fillId="0" borderId="0" xfId="0" quotePrefix="1"/>
    <xf numFmtId="0" fontId="5" fillId="0" borderId="7" xfId="0" applyFont="1" applyBorder="1" applyAlignment="1">
      <alignment horizontal="center" vertical="center"/>
    </xf>
    <xf numFmtId="7" fontId="5" fillId="2" borderId="17" xfId="3" applyNumberFormat="1" applyFont="1" applyFill="1" applyBorder="1" applyProtection="1"/>
    <xf numFmtId="0" fontId="0" fillId="2" borderId="0" xfId="0" applyFill="1" applyAlignment="1">
      <alignment horizontal="center" vertical="center"/>
    </xf>
    <xf numFmtId="0" fontId="17"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8" xfId="0" applyFont="1" applyBorder="1"/>
    <xf numFmtId="0" fontId="9" fillId="0" borderId="9" xfId="0" applyFont="1" applyBorder="1"/>
    <xf numFmtId="0" fontId="9" fillId="0" borderId="10" xfId="0" applyFont="1" applyBorder="1"/>
    <xf numFmtId="0" fontId="9" fillId="0" borderId="10" xfId="0" applyFont="1" applyBorder="1" applyAlignment="1">
      <alignment horizontal="center" vertical="center"/>
    </xf>
    <xf numFmtId="0" fontId="9" fillId="0" borderId="11" xfId="0" applyFont="1" applyBorder="1"/>
    <xf numFmtId="0" fontId="9" fillId="0" borderId="0" xfId="0" applyFont="1" applyAlignment="1">
      <alignment horizontal="center" vertical="center"/>
    </xf>
    <xf numFmtId="0" fontId="9" fillId="0" borderId="7" xfId="0" applyFont="1" applyBorder="1"/>
    <xf numFmtId="0" fontId="20" fillId="0" borderId="7" xfId="0" applyFont="1" applyBorder="1" applyAlignment="1">
      <alignment horizontal="left" vertical="center"/>
    </xf>
    <xf numFmtId="7" fontId="5" fillId="0" borderId="19" xfId="3" applyNumberFormat="1" applyFont="1" applyFill="1" applyBorder="1" applyAlignment="1" applyProtection="1">
      <alignment horizontal="center" vertical="center"/>
    </xf>
    <xf numFmtId="7" fontId="6" fillId="0" borderId="0" xfId="3" applyNumberFormat="1" applyFont="1" applyFill="1" applyBorder="1" applyAlignment="1" applyProtection="1">
      <alignment horizontal="center" vertical="center"/>
    </xf>
    <xf numFmtId="7" fontId="6" fillId="0" borderId="21" xfId="0" applyNumberFormat="1" applyFont="1" applyBorder="1" applyAlignment="1">
      <alignment horizontal="center" vertical="center"/>
    </xf>
    <xf numFmtId="0" fontId="13" fillId="0" borderId="0" xfId="0" applyFont="1" applyAlignment="1">
      <alignment wrapText="1"/>
    </xf>
    <xf numFmtId="0" fontId="23" fillId="0" borderId="0" xfId="0" applyFont="1" applyAlignment="1">
      <alignment horizontal="left" vertical="center"/>
    </xf>
    <xf numFmtId="0" fontId="26" fillId="0" borderId="0" xfId="0" applyFont="1"/>
    <xf numFmtId="0" fontId="21" fillId="0" borderId="0" xfId="0" applyFont="1" applyAlignment="1">
      <alignment vertical="top" wrapText="1" readingOrder="1"/>
    </xf>
    <xf numFmtId="0" fontId="5" fillId="0" borderId="0" xfId="0" applyFont="1" applyAlignment="1">
      <alignment horizontal="center" vertical="center" wrapText="1"/>
    </xf>
    <xf numFmtId="165" fontId="5" fillId="0" borderId="0" xfId="7" applyNumberFormat="1" applyFont="1" applyFill="1" applyBorder="1" applyAlignment="1" applyProtection="1">
      <alignment horizontal="center" vertical="center" wrapText="1"/>
    </xf>
    <xf numFmtId="0" fontId="21" fillId="3" borderId="0" xfId="0" applyFont="1" applyFill="1" applyAlignment="1" applyProtection="1">
      <alignment vertical="top" wrapText="1" readingOrder="1"/>
      <protection locked="0"/>
    </xf>
    <xf numFmtId="0" fontId="5" fillId="0" borderId="0" xfId="0" applyFont="1"/>
    <xf numFmtId="0" fontId="5" fillId="3" borderId="0" xfId="0" applyFont="1" applyFill="1" applyAlignment="1" applyProtection="1">
      <alignment horizontal="center" vertical="center" wrapText="1"/>
      <protection locked="0"/>
    </xf>
    <xf numFmtId="0" fontId="19" fillId="0" borderId="0" xfId="0" applyFont="1" applyAlignment="1">
      <alignment vertical="top" wrapText="1" readingOrder="1"/>
    </xf>
    <xf numFmtId="0" fontId="9" fillId="0" borderId="0" xfId="0" applyFont="1" applyAlignment="1">
      <alignment horizontal="center" vertical="center" wrapText="1"/>
    </xf>
    <xf numFmtId="165" fontId="9" fillId="0" borderId="0" xfId="7" applyNumberFormat="1" applyFont="1" applyFill="1" applyBorder="1" applyAlignment="1" applyProtection="1">
      <alignment horizontal="center" vertical="center" wrapText="1"/>
    </xf>
    <xf numFmtId="0" fontId="6" fillId="0" borderId="0" xfId="0" applyFont="1" applyAlignment="1">
      <alignment horizontal="center" vertical="center"/>
    </xf>
    <xf numFmtId="0" fontId="4" fillId="2" borderId="0" xfId="0" quotePrefix="1" applyFont="1" applyFill="1" applyAlignment="1">
      <alignment horizontal="center" vertical="center" wrapText="1"/>
    </xf>
    <xf numFmtId="0" fontId="0" fillId="2" borderId="0" xfId="0" applyFill="1"/>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5" fillId="2" borderId="4" xfId="0" applyFont="1" applyFill="1" applyBorder="1"/>
    <xf numFmtId="0" fontId="5" fillId="2" borderId="12" xfId="0" applyFont="1" applyFill="1" applyBorder="1"/>
    <xf numFmtId="0" fontId="4" fillId="2" borderId="7" xfId="0" quotePrefix="1" applyFont="1" applyFill="1" applyBorder="1" applyAlignment="1">
      <alignment wrapText="1"/>
    </xf>
    <xf numFmtId="0" fontId="8" fillId="2" borderId="16" xfId="0" applyFont="1" applyFill="1" applyBorder="1" applyAlignment="1">
      <alignment horizontal="center" vertical="top" wrapText="1"/>
    </xf>
    <xf numFmtId="0" fontId="6" fillId="2" borderId="7" xfId="0" applyFont="1" applyFill="1" applyBorder="1"/>
    <xf numFmtId="0" fontId="9" fillId="0" borderId="7" xfId="0" applyFont="1" applyBorder="1" applyAlignment="1">
      <alignment horizontal="center"/>
    </xf>
    <xf numFmtId="0" fontId="9" fillId="5" borderId="4" xfId="0" applyFont="1" applyFill="1" applyBorder="1" applyAlignment="1">
      <alignment vertical="center"/>
    </xf>
    <xf numFmtId="0" fontId="9" fillId="0" borderId="5" xfId="0" applyFont="1" applyBorder="1"/>
    <xf numFmtId="0" fontId="9" fillId="0" borderId="5" xfId="0" applyFont="1" applyBorder="1" applyAlignment="1">
      <alignment horizontal="center" vertical="center"/>
    </xf>
    <xf numFmtId="0" fontId="9" fillId="0" borderId="5" xfId="0" applyFont="1" applyBorder="1" applyAlignment="1">
      <alignment vertical="center"/>
    </xf>
    <xf numFmtId="0" fontId="9" fillId="0" borderId="6" xfId="0" applyFont="1" applyBorder="1"/>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8" xfId="0" applyFont="1" applyBorder="1" applyAlignment="1">
      <alignment horizontal="center" vertical="center" wrapText="1"/>
    </xf>
    <xf numFmtId="0" fontId="25" fillId="0" borderId="0" xfId="0" applyFont="1" applyAlignment="1">
      <alignment horizontal="center" vertical="center" wrapText="1"/>
    </xf>
    <xf numFmtId="7" fontId="5" fillId="0" borderId="8" xfId="0" applyNumberFormat="1" applyFont="1" applyBorder="1"/>
    <xf numFmtId="7" fontId="5" fillId="0" borderId="20" xfId="0" applyNumberFormat="1" applyFont="1" applyBorder="1"/>
    <xf numFmtId="7" fontId="6" fillId="0" borderId="8" xfId="0" applyNumberFormat="1" applyFont="1" applyBorder="1" applyAlignment="1">
      <alignment horizontal="center" vertical="center"/>
    </xf>
    <xf numFmtId="7" fontId="9" fillId="0" borderId="8" xfId="0" applyNumberFormat="1" applyFont="1" applyBorder="1"/>
    <xf numFmtId="7" fontId="6" fillId="0" borderId="8" xfId="0" applyNumberFormat="1" applyFont="1" applyBorder="1"/>
    <xf numFmtId="0" fontId="16" fillId="6" borderId="22" xfId="0" applyFont="1" applyFill="1" applyBorder="1" applyAlignment="1">
      <alignment horizontal="left" vertical="top"/>
    </xf>
    <xf numFmtId="0" fontId="16" fillId="6" borderId="30" xfId="0" applyFont="1" applyFill="1" applyBorder="1" applyAlignment="1">
      <alignment horizontal="left" vertical="top"/>
    </xf>
    <xf numFmtId="0" fontId="16" fillId="6" borderId="23" xfId="0" applyFont="1" applyFill="1" applyBorder="1" applyAlignment="1">
      <alignment horizontal="center" vertical="center"/>
    </xf>
    <xf numFmtId="0" fontId="16" fillId="7" borderId="16" xfId="0" applyFont="1" applyFill="1" applyBorder="1" applyAlignment="1">
      <alignment horizontal="left" vertical="top"/>
    </xf>
    <xf numFmtId="0" fontId="16" fillId="7" borderId="31" xfId="0" applyFont="1" applyFill="1" applyBorder="1" applyAlignment="1">
      <alignment horizontal="left" vertical="top"/>
    </xf>
    <xf numFmtId="0" fontId="24" fillId="7" borderId="17" xfId="0" applyFont="1" applyFill="1" applyBorder="1" applyAlignment="1">
      <alignment horizontal="center" vertical="center"/>
    </xf>
    <xf numFmtId="0" fontId="16" fillId="7" borderId="28" xfId="0" applyFont="1" applyFill="1" applyBorder="1" applyAlignment="1">
      <alignment horizontal="left" vertical="top"/>
    </xf>
    <xf numFmtId="0" fontId="16" fillId="7" borderId="21" xfId="0" applyFont="1" applyFill="1" applyBorder="1" applyAlignment="1">
      <alignment horizontal="left" vertical="top"/>
    </xf>
    <xf numFmtId="0" fontId="24" fillId="7" borderId="29" xfId="0" applyFont="1" applyFill="1" applyBorder="1" applyAlignment="1">
      <alignment horizontal="center" vertical="center"/>
    </xf>
    <xf numFmtId="0" fontId="16" fillId="7" borderId="24" xfId="0" applyFont="1" applyFill="1" applyBorder="1" applyAlignment="1">
      <alignment horizontal="left" vertical="top"/>
    </xf>
    <xf numFmtId="0" fontId="16" fillId="7" borderId="32" xfId="0" applyFont="1" applyFill="1" applyBorder="1" applyAlignment="1">
      <alignment horizontal="left" vertical="top"/>
    </xf>
    <xf numFmtId="0" fontId="24" fillId="7" borderId="25" xfId="0" applyFont="1" applyFill="1" applyBorder="1" applyAlignment="1">
      <alignment horizontal="center" vertical="center"/>
    </xf>
    <xf numFmtId="0" fontId="13" fillId="0" borderId="0" xfId="0" applyFont="1" applyAlignment="1">
      <alignment horizontal="center" vertical="center"/>
    </xf>
    <xf numFmtId="166" fontId="27" fillId="0" borderId="0" xfId="0" applyNumberFormat="1" applyFont="1"/>
    <xf numFmtId="7" fontId="5" fillId="2" borderId="18" xfId="0" applyNumberFormat="1" applyFont="1" applyFill="1" applyBorder="1" applyAlignment="1">
      <alignment horizontal="center" vertical="top" wrapText="1"/>
    </xf>
    <xf numFmtId="7" fontId="5" fillId="2" borderId="13" xfId="0" applyNumberFormat="1" applyFont="1" applyFill="1" applyBorder="1" applyAlignment="1">
      <alignment horizontal="center" vertical="top" wrapText="1"/>
    </xf>
    <xf numFmtId="7" fontId="5" fillId="0" borderId="0" xfId="3" applyNumberFormat="1" applyFont="1" applyFill="1" applyBorder="1" applyAlignment="1" applyProtection="1">
      <alignment horizontal="center" vertical="center"/>
      <protection locked="0"/>
    </xf>
    <xf numFmtId="7" fontId="5" fillId="0" borderId="19" xfId="3" applyNumberFormat="1" applyFont="1" applyFill="1" applyBorder="1" applyAlignment="1" applyProtection="1">
      <alignment horizontal="center" vertical="center"/>
      <protection locked="0"/>
    </xf>
    <xf numFmtId="0" fontId="5" fillId="8" borderId="7" xfId="0" applyFont="1" applyFill="1" applyBorder="1" applyAlignment="1">
      <alignment horizontal="center" vertical="center"/>
    </xf>
    <xf numFmtId="0" fontId="0" fillId="8" borderId="0" xfId="0" applyFill="1" applyAlignment="1">
      <alignment horizontal="center" vertical="center"/>
    </xf>
    <xf numFmtId="0" fontId="0" fillId="8" borderId="0" xfId="0" applyFill="1" applyAlignment="1">
      <alignment horizontal="left" vertical="center"/>
    </xf>
    <xf numFmtId="0" fontId="0" fillId="8" borderId="0" xfId="0" applyFill="1"/>
    <xf numFmtId="0" fontId="10" fillId="0" borderId="0" xfId="0" applyFont="1" applyAlignment="1">
      <alignment horizontal="center"/>
    </xf>
    <xf numFmtId="0" fontId="10" fillId="0" borderId="8" xfId="0" applyFont="1" applyBorder="1" applyAlignment="1">
      <alignment horizontal="center"/>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4" fillId="2" borderId="5" xfId="0" quotePrefix="1" applyFont="1" applyFill="1" applyBorder="1" applyAlignment="1">
      <alignment horizontal="center" wrapText="1"/>
    </xf>
    <xf numFmtId="0" fontId="4" fillId="2" borderId="6"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3" borderId="0" xfId="0" applyFont="1" applyFill="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7" fillId="3" borderId="0" xfId="0" applyFont="1" applyFill="1" applyAlignment="1" applyProtection="1">
      <alignment horizontal="center"/>
      <protection locked="0"/>
    </xf>
    <xf numFmtId="0" fontId="7" fillId="3" borderId="8" xfId="0" applyFont="1" applyFill="1" applyBorder="1" applyAlignment="1" applyProtection="1">
      <alignment horizontal="center"/>
      <protection locked="0"/>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164" fontId="0" fillId="3" borderId="0" xfId="0" applyNumberFormat="1" applyFill="1" applyAlignment="1" applyProtection="1">
      <alignment horizontal="center"/>
      <protection locked="0"/>
    </xf>
    <xf numFmtId="164" fontId="0" fillId="3" borderId="8" xfId="0" applyNumberFormat="1" applyFill="1" applyBorder="1" applyAlignment="1" applyProtection="1">
      <alignment horizontal="center"/>
      <protection locked="0"/>
    </xf>
    <xf numFmtId="0" fontId="12" fillId="0" borderId="7" xfId="0" quotePrefix="1" applyFont="1" applyBorder="1" applyAlignment="1">
      <alignment horizontal="center" wrapText="1"/>
    </xf>
    <xf numFmtId="0" fontId="12" fillId="0" borderId="0" xfId="0" quotePrefix="1" applyFont="1" applyAlignment="1">
      <alignment horizontal="center" wrapText="1"/>
    </xf>
    <xf numFmtId="0" fontId="12" fillId="0" borderId="8" xfId="0" quotePrefix="1" applyFont="1" applyBorder="1" applyAlignment="1">
      <alignment horizont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5" xfId="0" applyFont="1" applyBorder="1" applyAlignment="1">
      <alignment horizontal="center" vertical="center" wrapText="1"/>
    </xf>
    <xf numFmtId="0" fontId="9" fillId="3" borderId="0" xfId="0" applyFont="1" applyFill="1" applyAlignment="1">
      <alignment horizontal="center"/>
    </xf>
    <xf numFmtId="0" fontId="9" fillId="3" borderId="8" xfId="0" applyFont="1" applyFill="1" applyBorder="1" applyAlignment="1">
      <alignment horizontal="center"/>
    </xf>
    <xf numFmtId="0" fontId="9" fillId="0" borderId="0" xfId="0" applyFont="1" applyAlignment="1">
      <alignment horizontal="center"/>
    </xf>
    <xf numFmtId="0" fontId="9" fillId="0" borderId="8" xfId="0" applyFont="1" applyBorder="1" applyAlignment="1">
      <alignment horizontal="center"/>
    </xf>
    <xf numFmtId="0" fontId="7" fillId="4" borderId="7" xfId="0" applyFont="1" applyFill="1" applyBorder="1" applyAlignment="1">
      <alignment horizontal="center"/>
    </xf>
    <xf numFmtId="0" fontId="7" fillId="4" borderId="0" xfId="0" applyFont="1" applyFill="1" applyAlignment="1">
      <alignment horizontal="center"/>
    </xf>
    <xf numFmtId="0" fontId="7" fillId="0" borderId="0" xfId="0" quotePrefix="1" applyFont="1" applyAlignment="1">
      <alignment horizontal="center" vertical="center"/>
    </xf>
    <xf numFmtId="0" fontId="7" fillId="0" borderId="8" xfId="0" quotePrefix="1" applyFont="1" applyBorder="1" applyAlignment="1">
      <alignment horizontal="center" vertical="center"/>
    </xf>
    <xf numFmtId="164" fontId="9" fillId="0" borderId="0" xfId="0" applyNumberFormat="1" applyFont="1" applyAlignment="1">
      <alignment horizontal="center"/>
    </xf>
    <xf numFmtId="164" fontId="9" fillId="0" borderId="8" xfId="0" applyNumberFormat="1" applyFont="1" applyBorder="1" applyAlignment="1">
      <alignment horizontal="center"/>
    </xf>
    <xf numFmtId="0" fontId="13" fillId="0" borderId="22"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3" xfId="0" applyFont="1" applyBorder="1" applyAlignment="1">
      <alignment horizontal="center" vertical="center" wrapText="1"/>
    </xf>
    <xf numFmtId="0" fontId="9" fillId="3" borderId="0" xfId="0" applyFont="1" applyFill="1" applyAlignment="1" applyProtection="1">
      <alignment horizontal="center"/>
      <protection locked="0"/>
    </xf>
    <xf numFmtId="0" fontId="9" fillId="3" borderId="8" xfId="0" applyFont="1" applyFill="1" applyBorder="1" applyAlignment="1" applyProtection="1">
      <alignment horizontal="center"/>
      <protection locked="0"/>
    </xf>
    <xf numFmtId="0" fontId="22" fillId="0" borderId="0" xfId="0" applyFont="1" applyAlignment="1">
      <alignment horizontal="center"/>
    </xf>
    <xf numFmtId="0" fontId="22" fillId="0" borderId="8" xfId="0" applyFont="1" applyBorder="1" applyAlignment="1">
      <alignment horizontal="center"/>
    </xf>
  </cellXfs>
  <cellStyles count="8">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Komma" xfId="7" builtinId="3"/>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57468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98425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98425</xdr:rowOff>
    </xdr:to>
    <xdr:pic>
      <xdr:nvPicPr>
        <xdr:cNvPr id="2" name="Afbeelding 1">
          <a:extLst>
            <a:ext uri="{FF2B5EF4-FFF2-40B4-BE49-F238E27FC236}">
              <a16:creationId xmlns:a16="http://schemas.microsoft.com/office/drawing/2014/main" id="{C1E70A3F-6C29-49DB-BE14-F9876EFD09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206558" cy="10128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opLeftCell="A13" workbookViewId="0">
      <selection activeCell="A24" sqref="A24"/>
    </sheetView>
  </sheetViews>
  <sheetFormatPr defaultRowHeight="15"/>
  <cols>
    <col min="1" max="1" width="61.85546875" customWidth="1"/>
    <col min="2" max="2" width="13.28515625" customWidth="1"/>
    <col min="3" max="3" width="13.85546875" customWidth="1"/>
    <col min="4" max="4" width="16.42578125" customWidth="1"/>
  </cols>
  <sheetData>
    <row r="1" spans="1:4">
      <c r="A1" s="1"/>
      <c r="B1" s="8"/>
      <c r="C1" s="8"/>
      <c r="D1" s="9"/>
    </row>
    <row r="2" spans="1:4">
      <c r="A2" s="3"/>
      <c r="B2" s="118" t="s">
        <v>0</v>
      </c>
      <c r="C2" s="118"/>
      <c r="D2" s="119"/>
    </row>
    <row r="3" spans="1:4">
      <c r="A3" s="3"/>
      <c r="D3" s="2"/>
    </row>
    <row r="4" spans="1:4">
      <c r="A4" s="3"/>
      <c r="D4" s="2"/>
    </row>
    <row r="5" spans="1:4">
      <c r="A5" s="3"/>
      <c r="D5" s="2"/>
    </row>
    <row r="6" spans="1:4">
      <c r="A6" s="3"/>
      <c r="D6" s="2"/>
    </row>
    <row r="7" spans="1:4" ht="15.75" thickBot="1">
      <c r="A7" s="3"/>
      <c r="D7" s="2"/>
    </row>
    <row r="8" spans="1:4" ht="21" thickBot="1">
      <c r="A8" s="125" t="s">
        <v>1</v>
      </c>
      <c r="B8" s="126"/>
      <c r="C8" s="126"/>
      <c r="D8" s="127"/>
    </row>
    <row r="9" spans="1:4">
      <c r="A9" s="3"/>
      <c r="D9" s="2"/>
    </row>
    <row r="10" spans="1:4">
      <c r="A10" s="26" t="s">
        <v>2</v>
      </c>
      <c r="B10" s="130"/>
      <c r="C10" s="130"/>
      <c r="D10" s="131"/>
    </row>
    <row r="11" spans="1:4" ht="15.75" thickBot="1">
      <c r="A11" s="3"/>
      <c r="D11" s="2"/>
    </row>
    <row r="12" spans="1:4" ht="58.5" customHeight="1" thickBot="1">
      <c r="A12" s="122" t="s">
        <v>3</v>
      </c>
      <c r="B12" s="123"/>
      <c r="C12" s="123"/>
      <c r="D12" s="124"/>
    </row>
    <row r="13" spans="1:4" ht="44.45" customHeight="1" thickBot="1">
      <c r="A13" s="70" t="s">
        <v>4</v>
      </c>
      <c r="B13" s="132">
        <v>1</v>
      </c>
      <c r="C13" s="133"/>
      <c r="D13" s="134"/>
    </row>
    <row r="14" spans="1:4" ht="15.75" thickBot="1">
      <c r="A14" s="71"/>
      <c r="B14" s="72" t="s">
        <v>5</v>
      </c>
      <c r="C14" s="73" t="s">
        <v>6</v>
      </c>
      <c r="D14" s="74" t="s">
        <v>7</v>
      </c>
    </row>
    <row r="15" spans="1:4">
      <c r="A15" s="75" t="s">
        <v>8</v>
      </c>
      <c r="B15" s="110">
        <f>IF(B13=1,'1 Spec. per medewerker'!G31,IF(B13=2,'2. Spec. alg licentie'!G31,0))</f>
        <v>0</v>
      </c>
      <c r="C15" s="111">
        <f>+B15*0.21</f>
        <v>0</v>
      </c>
      <c r="D15" s="41">
        <f>IF(B13=1,'1 Spec. per medewerker'!I31,IF(B13=2,'2. Spec. alg licentie'!I31,0))</f>
        <v>0</v>
      </c>
    </row>
    <row r="16" spans="1:4" ht="15.75" thickBot="1">
      <c r="A16" s="76" t="s">
        <v>9</v>
      </c>
      <c r="B16" s="110">
        <f>IF(B13=1,'1 Spec. per medewerker'!G21,IF(B13=2,'2. Spec. alg licentie'!G21,0))</f>
        <v>0</v>
      </c>
      <c r="C16" s="111">
        <f>IF(B13=1,'1 Spec. per medewerker'!H21,IF(B13=2,'2. Spec. alg licentie'!H21,0))</f>
        <v>0</v>
      </c>
      <c r="D16" s="41">
        <f>IF(B13=1,'1 Spec. per medewerker'!I21,IF(B13=2,'2. Spec. alg licentie'!I21,0))</f>
        <v>0</v>
      </c>
    </row>
    <row r="17" spans="1:4" ht="15.75" thickBot="1">
      <c r="A17" s="77" t="s">
        <v>10</v>
      </c>
      <c r="B17" s="78"/>
      <c r="C17" s="17"/>
      <c r="D17" s="22">
        <f>+D16+D15</f>
        <v>0</v>
      </c>
    </row>
    <row r="18" spans="1:4">
      <c r="A18" s="79" t="s">
        <v>11</v>
      </c>
      <c r="B18" s="79"/>
      <c r="C18" s="24"/>
      <c r="D18" s="25"/>
    </row>
    <row r="19" spans="1:4">
      <c r="A19" s="14" t="s">
        <v>12</v>
      </c>
      <c r="B19" s="14"/>
      <c r="C19" s="18"/>
      <c r="D19" s="20"/>
    </row>
    <row r="20" spans="1:4" ht="15.75" thickBot="1">
      <c r="A20" s="7" t="s">
        <v>13</v>
      </c>
      <c r="B20" s="23" t="s">
        <v>14</v>
      </c>
      <c r="C20" s="19"/>
      <c r="D20" s="21"/>
    </row>
    <row r="21" spans="1:4">
      <c r="A21" s="3"/>
      <c r="D21" s="2"/>
    </row>
    <row r="22" spans="1:4" ht="61.5" customHeight="1">
      <c r="A22" s="137" t="s">
        <v>15</v>
      </c>
      <c r="B22" s="138"/>
      <c r="C22" s="138"/>
      <c r="D22" s="139"/>
    </row>
    <row r="23" spans="1:4">
      <c r="A23" s="3"/>
      <c r="C23" s="11"/>
      <c r="D23" s="38"/>
    </row>
    <row r="24" spans="1:4">
      <c r="A24" s="12" t="s">
        <v>16</v>
      </c>
      <c r="B24" s="15"/>
      <c r="C24" s="135"/>
      <c r="D24" s="136"/>
    </row>
    <row r="25" spans="1:4">
      <c r="A25" s="3"/>
      <c r="D25" s="2"/>
    </row>
    <row r="26" spans="1:4" ht="22.9" customHeight="1">
      <c r="A26" s="12" t="s">
        <v>17</v>
      </c>
      <c r="B26" s="15"/>
      <c r="C26" s="128"/>
      <c r="D26" s="129"/>
    </row>
    <row r="27" spans="1:4">
      <c r="A27" s="4"/>
      <c r="B27" s="16"/>
      <c r="D27" s="2"/>
    </row>
    <row r="28" spans="1:4">
      <c r="A28" s="3"/>
      <c r="C28" s="120"/>
      <c r="D28" s="121"/>
    </row>
    <row r="29" spans="1:4">
      <c r="A29" s="12" t="s">
        <v>18</v>
      </c>
      <c r="B29" s="15"/>
      <c r="C29" s="120"/>
      <c r="D29" s="121"/>
    </row>
    <row r="30" spans="1:4">
      <c r="A30" s="3"/>
      <c r="C30" s="120"/>
      <c r="D30" s="121"/>
    </row>
    <row r="31" spans="1:4" ht="15.75" thickBot="1">
      <c r="A31" s="10"/>
      <c r="B31" s="5"/>
      <c r="C31" s="5"/>
      <c r="D31" s="6"/>
    </row>
  </sheetData>
  <sheetProtection algorithmName="SHA-512" hashValue="gytd2oePsYW//wn7gXuaWxsfL8CoYgyE225rvdTj12VM80FSn1NDhrdRU4Zzwhn9jy4n0msw1pwWvTnAEIqmlw==" saltValue="cpfwD3aVgDwaQpjQBrPBNQ==" spinCount="100000" sheet="1" objects="1" scenarios="1"/>
  <protectedRanges>
    <protectedRange sqref="B10:D10" name="Bereik1"/>
    <protectedRange sqref="B10" name="Bereik2"/>
    <protectedRange sqref="A20" name="Bereik3"/>
    <protectedRange sqref="C24:D30" name="Bereik4"/>
  </protectedRanges>
  <mergeCells count="9">
    <mergeCell ref="B2:D2"/>
    <mergeCell ref="C28:D30"/>
    <mergeCell ref="A12:D12"/>
    <mergeCell ref="A8:D8"/>
    <mergeCell ref="C26:D26"/>
    <mergeCell ref="B10:D10"/>
    <mergeCell ref="B13:D13"/>
    <mergeCell ref="C24:D24"/>
    <mergeCell ref="A22:D22"/>
  </mergeCells>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AA849F-CF44-4145-AEC6-9BBFD9BEEFE4}">
          <x14:formula1>
            <xm:f>'2. Spec. alg licentie'!$A$66:$A$67</xm:f>
          </x14:formula1>
          <xm:sqref>B13:D13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4"/>
  <sheetViews>
    <sheetView tabSelected="1" topLeftCell="A10" workbookViewId="0">
      <selection activeCell="G19" sqref="G19"/>
    </sheetView>
  </sheetViews>
  <sheetFormatPr defaultRowHeight="15"/>
  <cols>
    <col min="1" max="1" width="6.42578125" customWidth="1"/>
    <col min="2" max="2" width="56.85546875" customWidth="1"/>
    <col min="3" max="3" width="14.7109375" style="13" customWidth="1"/>
    <col min="4" max="4" width="18.28515625" style="13" customWidth="1"/>
    <col min="5" max="5" width="18.42578125" style="13" customWidth="1"/>
    <col min="6" max="6" width="9" customWidth="1"/>
    <col min="7" max="7" width="14.42578125" customWidth="1"/>
    <col min="8" max="8" width="12.140625" customWidth="1"/>
    <col min="9" max="9" width="17.28515625" customWidth="1"/>
    <col min="11" max="11" width="12.28515625" bestFit="1" customWidth="1"/>
    <col min="12" max="12" width="15" bestFit="1" customWidth="1"/>
    <col min="13" max="13" width="12.28515625" bestFit="1" customWidth="1"/>
    <col min="14" max="14" width="15" bestFit="1" customWidth="1"/>
    <col min="17" max="17" width="11" bestFit="1" customWidth="1"/>
  </cols>
  <sheetData>
    <row r="1" spans="1:13">
      <c r="A1" s="1"/>
      <c r="B1" s="8"/>
      <c r="C1" s="28"/>
      <c r="D1" s="28"/>
      <c r="E1" s="28"/>
      <c r="F1" s="8"/>
      <c r="G1" s="8"/>
      <c r="H1" s="8"/>
      <c r="I1" s="9"/>
      <c r="K1" s="37"/>
    </row>
    <row r="2" spans="1:13">
      <c r="A2" s="3"/>
      <c r="D2" s="116" t="s">
        <v>19</v>
      </c>
      <c r="E2" s="115"/>
      <c r="F2" s="117"/>
      <c r="G2" s="117"/>
      <c r="I2" s="2"/>
    </row>
    <row r="3" spans="1:13">
      <c r="A3" s="3"/>
      <c r="I3" s="2"/>
      <c r="L3" s="33"/>
      <c r="M3" s="32"/>
    </row>
    <row r="4" spans="1:13">
      <c r="A4" s="3"/>
      <c r="I4" s="2"/>
      <c r="M4" s="35"/>
    </row>
    <row r="5" spans="1:13">
      <c r="A5" s="3"/>
      <c r="I5" s="2"/>
    </row>
    <row r="6" spans="1:13">
      <c r="A6" s="3"/>
      <c r="I6" s="2"/>
    </row>
    <row r="7" spans="1:13" ht="15.75" thickBot="1">
      <c r="A7" s="10"/>
      <c r="B7" s="5"/>
      <c r="C7" s="29"/>
      <c r="D7" s="29"/>
      <c r="E7" s="29"/>
      <c r="F7" s="5"/>
      <c r="G7" s="5"/>
      <c r="H7" s="5"/>
      <c r="I7" s="6"/>
    </row>
    <row r="8" spans="1:13" ht="21" thickBot="1">
      <c r="A8" s="125" t="s">
        <v>20</v>
      </c>
      <c r="B8" s="126"/>
      <c r="C8" s="126"/>
      <c r="D8" s="126"/>
      <c r="E8" s="126"/>
      <c r="F8" s="126"/>
      <c r="G8" s="126"/>
      <c r="H8" s="126"/>
      <c r="I8" s="127"/>
    </row>
    <row r="9" spans="1:13">
      <c r="A9" s="80"/>
      <c r="B9" s="44"/>
      <c r="C9" s="45"/>
      <c r="D9" s="45"/>
      <c r="E9" s="45"/>
      <c r="F9" s="45"/>
      <c r="G9" s="45"/>
      <c r="H9" s="45"/>
      <c r="I9" s="46"/>
    </row>
    <row r="10" spans="1:13">
      <c r="A10" s="147" t="s">
        <v>2</v>
      </c>
      <c r="B10" s="148"/>
      <c r="C10" s="149">
        <f>IF(+'Totaal inschrijfprijs'!B10="Uw bedrijfsnaam hier invullen","",'Totaal inschrijfprijs'!B10)</f>
        <v>0</v>
      </c>
      <c r="D10" s="149"/>
      <c r="E10" s="149"/>
      <c r="F10" s="149"/>
      <c r="G10" s="149"/>
      <c r="H10" s="149"/>
      <c r="I10" s="150"/>
    </row>
    <row r="11" spans="1:13" ht="15.75" thickBot="1">
      <c r="A11" s="47"/>
      <c r="B11" s="48"/>
      <c r="C11" s="49"/>
      <c r="D11" s="49"/>
      <c r="E11" s="49"/>
      <c r="F11" s="48"/>
      <c r="G11" s="48"/>
      <c r="H11" s="48"/>
      <c r="I11" s="50"/>
    </row>
    <row r="12" spans="1:13">
      <c r="A12" s="81" t="s">
        <v>21</v>
      </c>
      <c r="B12" s="82"/>
      <c r="C12" s="83"/>
      <c r="D12" s="83"/>
      <c r="E12" s="83"/>
      <c r="F12" s="82"/>
      <c r="G12" s="84"/>
      <c r="H12" s="82"/>
      <c r="I12" s="85"/>
    </row>
    <row r="13" spans="1:13" ht="45">
      <c r="A13" s="86" t="s">
        <v>22</v>
      </c>
      <c r="B13" s="87" t="s">
        <v>23</v>
      </c>
      <c r="C13" s="88" t="s">
        <v>24</v>
      </c>
      <c r="D13" s="88" t="s">
        <v>25</v>
      </c>
      <c r="E13" s="88" t="s">
        <v>26</v>
      </c>
      <c r="F13" s="88" t="s">
        <v>27</v>
      </c>
      <c r="G13" s="88" t="s">
        <v>28</v>
      </c>
      <c r="H13" s="88" t="s">
        <v>29</v>
      </c>
      <c r="I13" s="89" t="s">
        <v>30</v>
      </c>
      <c r="L13" s="27"/>
    </row>
    <row r="14" spans="1:13">
      <c r="A14" s="53" t="s">
        <v>31</v>
      </c>
      <c r="B14" s="87"/>
      <c r="C14" s="88"/>
      <c r="D14" s="88"/>
      <c r="E14" s="88"/>
      <c r="F14" s="88"/>
      <c r="G14" s="88"/>
      <c r="H14" s="88"/>
      <c r="I14" s="89"/>
      <c r="L14" s="27"/>
    </row>
    <row r="15" spans="1:13">
      <c r="A15" s="40">
        <v>1</v>
      </c>
      <c r="B15" s="60" t="s">
        <v>32</v>
      </c>
      <c r="C15" s="90">
        <f>Infoblad!D12</f>
        <v>253</v>
      </c>
      <c r="D15" s="31">
        <v>0</v>
      </c>
      <c r="E15" s="62">
        <f>+D15*C15</f>
        <v>0</v>
      </c>
      <c r="F15" s="62">
        <v>14</v>
      </c>
      <c r="G15" s="112">
        <f t="shared" ref="G15:G20" si="0">+F15*E15</f>
        <v>0</v>
      </c>
      <c r="H15" s="34">
        <f>+G15*0.21</f>
        <v>0</v>
      </c>
      <c r="I15" s="91">
        <f>(H15+G15)</f>
        <v>0</v>
      </c>
      <c r="K15" s="33"/>
      <c r="L15" s="39"/>
    </row>
    <row r="16" spans="1:13">
      <c r="A16" s="40">
        <v>2</v>
      </c>
      <c r="B16" s="63"/>
      <c r="C16" s="61">
        <v>1</v>
      </c>
      <c r="D16" s="31">
        <v>0</v>
      </c>
      <c r="E16" s="62">
        <f>+D16*C16</f>
        <v>0</v>
      </c>
      <c r="F16" s="62">
        <v>14</v>
      </c>
      <c r="G16" s="112">
        <f t="shared" si="0"/>
        <v>0</v>
      </c>
      <c r="H16" s="34">
        <f t="shared" ref="H16:H21" si="1">+G16*0.21</f>
        <v>0</v>
      </c>
      <c r="I16" s="91">
        <f t="shared" ref="I16:I20" si="2">(H16+G16)</f>
        <v>0</v>
      </c>
      <c r="K16" s="33"/>
    </row>
    <row r="17" spans="1:12">
      <c r="A17" s="40">
        <v>3</v>
      </c>
      <c r="B17" s="63"/>
      <c r="C17" s="61">
        <v>1</v>
      </c>
      <c r="D17" s="31">
        <v>0</v>
      </c>
      <c r="E17" s="62">
        <f t="shared" ref="E17:E19" si="3">+D17*C17</f>
        <v>0</v>
      </c>
      <c r="F17" s="62">
        <v>14</v>
      </c>
      <c r="G17" s="112">
        <f t="shared" si="0"/>
        <v>0</v>
      </c>
      <c r="H17" s="34">
        <f t="shared" si="1"/>
        <v>0</v>
      </c>
      <c r="I17" s="91">
        <f t="shared" si="2"/>
        <v>0</v>
      </c>
      <c r="K17" s="33"/>
    </row>
    <row r="18" spans="1:12">
      <c r="A18" s="114">
        <v>4</v>
      </c>
      <c r="B18" s="63"/>
      <c r="C18" s="61">
        <v>1</v>
      </c>
      <c r="D18" s="31">
        <v>0</v>
      </c>
      <c r="E18" s="62">
        <f t="shared" si="3"/>
        <v>0</v>
      </c>
      <c r="F18" s="62">
        <v>14</v>
      </c>
      <c r="G18" s="112">
        <f t="shared" si="0"/>
        <v>0</v>
      </c>
      <c r="H18" s="34">
        <f t="shared" si="1"/>
        <v>0</v>
      </c>
      <c r="I18" s="91">
        <f t="shared" si="2"/>
        <v>0</v>
      </c>
      <c r="K18" s="33"/>
    </row>
    <row r="19" spans="1:12">
      <c r="A19" s="114">
        <v>5</v>
      </c>
      <c r="B19" s="63"/>
      <c r="C19" s="61">
        <v>1</v>
      </c>
      <c r="D19" s="31">
        <v>0</v>
      </c>
      <c r="E19" s="62">
        <f t="shared" si="3"/>
        <v>0</v>
      </c>
      <c r="F19" s="62">
        <v>14</v>
      </c>
      <c r="G19" s="112">
        <f t="shared" si="0"/>
        <v>0</v>
      </c>
      <c r="H19" s="34">
        <f t="shared" si="1"/>
        <v>0</v>
      </c>
      <c r="I19" s="91">
        <f t="shared" si="2"/>
        <v>0</v>
      </c>
      <c r="K19" s="33"/>
    </row>
    <row r="20" spans="1:12">
      <c r="A20" s="114">
        <v>6</v>
      </c>
      <c r="B20" s="63"/>
      <c r="C20" s="61">
        <v>1</v>
      </c>
      <c r="D20" s="31">
        <v>0</v>
      </c>
      <c r="E20" s="62">
        <f t="shared" ref="E20" si="4">+D20*C20</f>
        <v>0</v>
      </c>
      <c r="F20" s="62">
        <v>14</v>
      </c>
      <c r="G20" s="113">
        <f t="shared" si="0"/>
        <v>0</v>
      </c>
      <c r="H20" s="54">
        <f t="shared" si="1"/>
        <v>0</v>
      </c>
      <c r="I20" s="92">
        <f t="shared" si="2"/>
        <v>0</v>
      </c>
      <c r="K20" s="33"/>
      <c r="L20" t="s">
        <v>33</v>
      </c>
    </row>
    <row r="21" spans="1:12">
      <c r="A21" s="40"/>
      <c r="B21" s="60"/>
      <c r="C21" s="61"/>
      <c r="D21" s="62"/>
      <c r="E21" s="62"/>
      <c r="F21" s="62"/>
      <c r="G21" s="55">
        <f>SUM(G15:G20)</f>
        <v>0</v>
      </c>
      <c r="H21" s="55">
        <f t="shared" si="1"/>
        <v>0</v>
      </c>
      <c r="I21" s="93">
        <f>SUM(I15:I20)</f>
        <v>0</v>
      </c>
      <c r="K21" s="33"/>
    </row>
    <row r="22" spans="1:12">
      <c r="A22" s="40"/>
      <c r="B22" s="66"/>
      <c r="C22" s="67"/>
      <c r="D22" s="68"/>
      <c r="E22" s="68"/>
      <c r="F22" s="68"/>
      <c r="G22" s="34"/>
      <c r="H22" s="34"/>
      <c r="I22" s="94"/>
      <c r="K22" s="33"/>
    </row>
    <row r="23" spans="1:12">
      <c r="A23" s="53" t="s">
        <v>34</v>
      </c>
      <c r="B23" s="66"/>
      <c r="C23" s="67"/>
      <c r="D23" s="68"/>
      <c r="E23" s="68"/>
      <c r="F23" s="68"/>
      <c r="G23" s="34"/>
      <c r="H23" s="34"/>
      <c r="I23" s="94"/>
      <c r="K23" s="33"/>
    </row>
    <row r="24" spans="1:12">
      <c r="A24" s="40">
        <v>7</v>
      </c>
      <c r="B24" s="60" t="s">
        <v>35</v>
      </c>
      <c r="C24" s="61">
        <v>1</v>
      </c>
      <c r="D24" s="31">
        <v>0</v>
      </c>
      <c r="E24" s="62"/>
      <c r="F24" s="64"/>
      <c r="G24" s="112">
        <f>C24*D24</f>
        <v>0</v>
      </c>
      <c r="H24" s="34">
        <f>+G24*0.21</f>
        <v>0</v>
      </c>
      <c r="I24" s="91">
        <f>+H24+G24</f>
        <v>0</v>
      </c>
      <c r="K24" s="33"/>
    </row>
    <row r="25" spans="1:12">
      <c r="A25" s="40">
        <v>8</v>
      </c>
      <c r="B25" s="60" t="s">
        <v>36</v>
      </c>
      <c r="C25" s="61">
        <v>3</v>
      </c>
      <c r="D25" s="31">
        <v>0</v>
      </c>
      <c r="E25" s="62"/>
      <c r="F25" s="64"/>
      <c r="G25" s="112">
        <f>C25*D25</f>
        <v>0</v>
      </c>
      <c r="H25" s="34">
        <f t="shared" ref="H25" si="5">+G25*0.21</f>
        <v>0</v>
      </c>
      <c r="I25" s="91">
        <f t="shared" ref="I25" si="6">+H25+G25</f>
        <v>0</v>
      </c>
      <c r="K25" s="33"/>
    </row>
    <row r="26" spans="1:12">
      <c r="A26" s="40">
        <v>9</v>
      </c>
      <c r="B26" s="60" t="s">
        <v>37</v>
      </c>
      <c r="C26" s="61">
        <v>10</v>
      </c>
      <c r="D26" s="31">
        <v>0</v>
      </c>
      <c r="E26" s="62"/>
      <c r="F26" s="64"/>
      <c r="G26" s="112">
        <f>C26*D26</f>
        <v>0</v>
      </c>
      <c r="H26" s="34">
        <f t="shared" ref="H26" si="7">+G26*0.21</f>
        <v>0</v>
      </c>
      <c r="I26" s="91">
        <f t="shared" ref="I26" si="8">+H26+G26</f>
        <v>0</v>
      </c>
      <c r="K26" s="33"/>
      <c r="L26" t="s">
        <v>33</v>
      </c>
    </row>
    <row r="27" spans="1:12">
      <c r="A27" s="40">
        <v>10</v>
      </c>
      <c r="B27" s="60" t="s">
        <v>38</v>
      </c>
      <c r="C27" s="61">
        <v>10</v>
      </c>
      <c r="D27" s="31">
        <v>0</v>
      </c>
      <c r="E27" s="62"/>
      <c r="F27" s="64"/>
      <c r="G27" s="112">
        <f t="shared" ref="G27:G30" si="9">C27*D27</f>
        <v>0</v>
      </c>
      <c r="H27" s="34">
        <f t="shared" ref="H27:H30" si="10">+G27*0.21</f>
        <v>0</v>
      </c>
      <c r="I27" s="91">
        <f t="shared" ref="I27:I29" si="11">+H27+G27</f>
        <v>0</v>
      </c>
      <c r="K27" s="33"/>
    </row>
    <row r="28" spans="1:12">
      <c r="A28" s="40">
        <v>11</v>
      </c>
      <c r="B28" s="60" t="s">
        <v>39</v>
      </c>
      <c r="C28" s="61">
        <v>2</v>
      </c>
      <c r="D28" s="31">
        <v>0</v>
      </c>
      <c r="E28" s="62"/>
      <c r="F28" s="64"/>
      <c r="G28" s="112">
        <f t="shared" si="9"/>
        <v>0</v>
      </c>
      <c r="H28" s="34">
        <f t="shared" si="10"/>
        <v>0</v>
      </c>
      <c r="I28" s="91">
        <f t="shared" si="11"/>
        <v>0</v>
      </c>
      <c r="K28" s="33"/>
    </row>
    <row r="29" spans="1:12">
      <c r="A29" s="40">
        <v>12</v>
      </c>
      <c r="B29" s="63"/>
      <c r="C29" s="61">
        <v>1</v>
      </c>
      <c r="D29" s="31">
        <v>0</v>
      </c>
      <c r="E29" s="62"/>
      <c r="F29" s="64"/>
      <c r="G29" s="112">
        <f t="shared" si="9"/>
        <v>0</v>
      </c>
      <c r="H29" s="34">
        <f t="shared" si="10"/>
        <v>0</v>
      </c>
      <c r="I29" s="91">
        <f t="shared" si="11"/>
        <v>0</v>
      </c>
      <c r="K29" s="33"/>
    </row>
    <row r="30" spans="1:12">
      <c r="A30" s="40">
        <v>13</v>
      </c>
      <c r="B30" s="63"/>
      <c r="C30" s="61">
        <v>1</v>
      </c>
      <c r="D30" s="31">
        <v>0</v>
      </c>
      <c r="E30" s="62"/>
      <c r="F30" s="64"/>
      <c r="G30" s="112">
        <f t="shared" si="9"/>
        <v>0</v>
      </c>
      <c r="H30" s="54">
        <f t="shared" si="10"/>
        <v>0</v>
      </c>
      <c r="I30" s="92">
        <f>+H30+G30</f>
        <v>0</v>
      </c>
      <c r="K30" s="33"/>
    </row>
    <row r="31" spans="1:12">
      <c r="A31" s="40"/>
      <c r="B31" s="60"/>
      <c r="C31" s="61"/>
      <c r="D31" s="62"/>
      <c r="E31" s="69"/>
      <c r="F31" s="64"/>
      <c r="G31" s="56">
        <f>SUM(G24:G30)</f>
        <v>0</v>
      </c>
      <c r="H31" s="55">
        <f>SUM(H24:H30)</f>
        <v>0</v>
      </c>
      <c r="I31" s="93">
        <f>SUM(I24:I30)</f>
        <v>0</v>
      </c>
      <c r="K31" s="33"/>
    </row>
    <row r="32" spans="1:12">
      <c r="A32" s="53" t="s">
        <v>40</v>
      </c>
      <c r="B32" s="66"/>
      <c r="C32" s="67"/>
      <c r="D32" s="68"/>
      <c r="E32" s="68"/>
      <c r="F32" s="45"/>
      <c r="G32" s="34"/>
      <c r="H32" s="34"/>
      <c r="I32" s="91"/>
      <c r="K32" s="33"/>
    </row>
    <row r="33" spans="1:12">
      <c r="A33" s="40">
        <v>14</v>
      </c>
      <c r="B33" s="60" t="s">
        <v>41</v>
      </c>
      <c r="C33" s="61">
        <v>1</v>
      </c>
      <c r="D33" s="31">
        <v>0</v>
      </c>
      <c r="E33" s="62"/>
      <c r="F33" s="64"/>
      <c r="G33" s="112">
        <f>D33*C33</f>
        <v>0</v>
      </c>
      <c r="H33" s="34">
        <f t="shared" ref="H33:H38" si="12">+G33*0.21</f>
        <v>0</v>
      </c>
      <c r="I33" s="91">
        <f t="shared" ref="I33:I37" si="13">+H33+G33</f>
        <v>0</v>
      </c>
      <c r="K33" s="33"/>
    </row>
    <row r="34" spans="1:12">
      <c r="A34" s="40">
        <v>15</v>
      </c>
      <c r="B34" s="63" t="s">
        <v>42</v>
      </c>
      <c r="C34" s="65">
        <v>1</v>
      </c>
      <c r="D34" s="31">
        <v>0</v>
      </c>
      <c r="E34" s="62"/>
      <c r="F34" s="64"/>
      <c r="G34" s="112">
        <f t="shared" ref="G34:G38" si="14">D34*C34</f>
        <v>0</v>
      </c>
      <c r="H34" s="34">
        <f t="shared" si="12"/>
        <v>0</v>
      </c>
      <c r="I34" s="91">
        <f>+H34+G34</f>
        <v>0</v>
      </c>
      <c r="K34" s="109"/>
      <c r="L34" t="s">
        <v>33</v>
      </c>
    </row>
    <row r="35" spans="1:12">
      <c r="A35" s="40">
        <v>16</v>
      </c>
      <c r="B35" s="63" t="s">
        <v>43</v>
      </c>
      <c r="C35" s="65">
        <v>1</v>
      </c>
      <c r="D35" s="31">
        <v>0</v>
      </c>
      <c r="E35" s="62"/>
      <c r="F35" s="64"/>
      <c r="G35" s="112">
        <f t="shared" si="14"/>
        <v>0</v>
      </c>
      <c r="H35" s="34">
        <f t="shared" ref="H35:H36" si="15">+G35*0.21</f>
        <v>0</v>
      </c>
      <c r="I35" s="91">
        <f t="shared" ref="I35" si="16">+H35+G35</f>
        <v>0</v>
      </c>
      <c r="K35" s="109"/>
    </row>
    <row r="36" spans="1:12">
      <c r="A36" s="40">
        <v>17</v>
      </c>
      <c r="B36" s="63"/>
      <c r="C36" s="65">
        <v>1</v>
      </c>
      <c r="D36" s="31">
        <v>0</v>
      </c>
      <c r="E36" s="62"/>
      <c r="F36" s="64"/>
      <c r="G36" s="112">
        <f t="shared" si="14"/>
        <v>0</v>
      </c>
      <c r="H36" s="34">
        <f t="shared" si="15"/>
        <v>0</v>
      </c>
      <c r="I36" s="91">
        <f>+H36+G36</f>
        <v>0</v>
      </c>
      <c r="K36" s="109"/>
    </row>
    <row r="37" spans="1:12">
      <c r="A37" s="40">
        <v>18</v>
      </c>
      <c r="B37" s="63"/>
      <c r="C37" s="65">
        <v>1</v>
      </c>
      <c r="D37" s="31">
        <v>0</v>
      </c>
      <c r="E37" s="62"/>
      <c r="F37" s="64"/>
      <c r="G37" s="112">
        <f t="shared" si="14"/>
        <v>0</v>
      </c>
      <c r="H37" s="34">
        <f t="shared" si="12"/>
        <v>0</v>
      </c>
      <c r="I37" s="91">
        <f t="shared" si="13"/>
        <v>0</v>
      </c>
      <c r="K37" s="109"/>
    </row>
    <row r="38" spans="1:12">
      <c r="A38" s="40">
        <v>19</v>
      </c>
      <c r="B38" s="63"/>
      <c r="C38" s="65">
        <v>1</v>
      </c>
      <c r="D38" s="31">
        <v>0</v>
      </c>
      <c r="E38" s="62"/>
      <c r="F38" s="64"/>
      <c r="G38" s="113">
        <f t="shared" si="14"/>
        <v>0</v>
      </c>
      <c r="H38" s="54">
        <f t="shared" si="12"/>
        <v>0</v>
      </c>
      <c r="I38" s="92">
        <f>+H38+G38</f>
        <v>0</v>
      </c>
      <c r="K38" s="109"/>
    </row>
    <row r="39" spans="1:12">
      <c r="A39" s="40"/>
      <c r="B39" s="60"/>
      <c r="C39" s="61"/>
      <c r="D39" s="62"/>
      <c r="E39" s="62"/>
      <c r="F39" s="64"/>
      <c r="G39" s="55">
        <f>SUM(G33:G38)</f>
        <v>0</v>
      </c>
      <c r="H39" s="55">
        <f>SUM(H33:H38)</f>
        <v>0</v>
      </c>
      <c r="I39" s="93">
        <f>SUM(I33:I38)</f>
        <v>0</v>
      </c>
      <c r="K39" s="33"/>
    </row>
    <row r="40" spans="1:12">
      <c r="A40" s="47"/>
      <c r="B40" s="48"/>
      <c r="C40" s="49"/>
      <c r="D40" s="49"/>
      <c r="E40" s="49"/>
      <c r="F40" s="48"/>
      <c r="G40" s="48"/>
      <c r="H40" s="48"/>
      <c r="I40" s="50"/>
      <c r="K40" s="109"/>
    </row>
    <row r="41" spans="1:12">
      <c r="A41" s="52"/>
      <c r="B41" s="45"/>
      <c r="C41" s="51"/>
      <c r="D41" s="51"/>
      <c r="E41" s="51"/>
      <c r="G41" s="45"/>
      <c r="H41" s="45"/>
      <c r="I41" s="46"/>
      <c r="K41" s="36"/>
    </row>
    <row r="42" spans="1:12">
      <c r="A42" s="52"/>
      <c r="B42" s="45"/>
      <c r="C42" s="51"/>
      <c r="D42" s="51"/>
      <c r="E42" s="51"/>
      <c r="F42" s="44" t="s">
        <v>44</v>
      </c>
      <c r="G42" s="44"/>
      <c r="H42" s="145" t="s">
        <v>45</v>
      </c>
      <c r="I42" s="146"/>
    </row>
    <row r="43" spans="1:12">
      <c r="A43" s="12" t="s">
        <v>46</v>
      </c>
      <c r="B43" s="30"/>
      <c r="C43" s="51"/>
      <c r="D43" s="51"/>
      <c r="E43" s="51"/>
      <c r="F43" s="151" t="str">
        <f>IF(+'Totaal inschrijfprijs'!C24="","",'Totaal inschrijfprijs'!C24)</f>
        <v/>
      </c>
      <c r="G43" s="151"/>
      <c r="H43" s="151"/>
      <c r="I43" s="152"/>
      <c r="L43" t="s">
        <v>33</v>
      </c>
    </row>
    <row r="44" spans="1:12">
      <c r="A44" s="52"/>
      <c r="B44" s="45"/>
      <c r="C44" s="51"/>
      <c r="D44" s="51"/>
      <c r="E44" s="51"/>
      <c r="F44" s="45"/>
      <c r="G44" s="45"/>
      <c r="H44" s="45"/>
      <c r="I44" s="46"/>
    </row>
    <row r="45" spans="1:12">
      <c r="A45" s="12" t="s">
        <v>47</v>
      </c>
      <c r="B45" s="15"/>
      <c r="C45" s="51"/>
      <c r="D45" s="51"/>
      <c r="E45" s="51"/>
      <c r="F45" s="145" t="str">
        <f>IF(+'Totaal inschrijfprijs'!C26="","",'Totaal inschrijfprijs'!C26)</f>
        <v/>
      </c>
      <c r="G45" s="145"/>
      <c r="H45" s="145"/>
      <c r="I45" s="146"/>
    </row>
    <row r="46" spans="1:12">
      <c r="A46" s="4"/>
      <c r="B46" s="16"/>
      <c r="C46" s="51"/>
      <c r="D46" s="51"/>
      <c r="E46" s="51"/>
      <c r="F46" s="45"/>
      <c r="G46" s="45"/>
      <c r="H46" s="45"/>
      <c r="I46" s="46"/>
    </row>
    <row r="47" spans="1:12">
      <c r="A47" s="52"/>
      <c r="B47" s="45"/>
      <c r="C47" s="51"/>
      <c r="D47" s="51"/>
      <c r="E47" s="51"/>
      <c r="F47" s="143"/>
      <c r="G47" s="143"/>
      <c r="H47" s="143"/>
      <c r="I47" s="144"/>
    </row>
    <row r="48" spans="1:12">
      <c r="A48" s="12" t="s">
        <v>48</v>
      </c>
      <c r="B48" s="15"/>
      <c r="C48" s="51"/>
      <c r="D48" s="51"/>
      <c r="E48" s="51"/>
      <c r="F48" s="143"/>
      <c r="G48" s="143"/>
      <c r="H48" s="143"/>
      <c r="I48" s="144"/>
    </row>
    <row r="49" spans="1:10">
      <c r="A49" s="52"/>
      <c r="B49" s="45"/>
      <c r="C49" s="51"/>
      <c r="D49" s="51"/>
      <c r="E49" s="51"/>
      <c r="F49" s="143"/>
      <c r="G49" s="143"/>
      <c r="H49" s="143"/>
      <c r="I49" s="144"/>
    </row>
    <row r="50" spans="1:10" ht="15.75" thickBot="1">
      <c r="A50" s="47"/>
      <c r="B50" s="48"/>
      <c r="C50" s="48"/>
      <c r="D50" s="48"/>
      <c r="E50" s="48"/>
      <c r="F50" s="48"/>
      <c r="G50" s="48"/>
      <c r="H50" s="48"/>
      <c r="I50" s="50"/>
    </row>
    <row r="52" spans="1:10" ht="15.75" thickBot="1"/>
    <row r="53" spans="1:10" ht="35.25" customHeight="1">
      <c r="A53" s="153" t="s">
        <v>49</v>
      </c>
      <c r="B53" s="154"/>
      <c r="C53" s="154"/>
      <c r="D53" s="154"/>
      <c r="E53" s="154"/>
      <c r="F53" s="154"/>
      <c r="G53" s="154"/>
      <c r="H53" s="154"/>
      <c r="I53" s="155"/>
      <c r="J53" s="57"/>
    </row>
    <row r="54" spans="1:10" ht="35.85" customHeight="1" thickBot="1">
      <c r="A54" s="140" t="s">
        <v>50</v>
      </c>
      <c r="B54" s="141"/>
      <c r="C54" s="141"/>
      <c r="D54" s="141"/>
      <c r="E54" s="141"/>
      <c r="F54" s="141"/>
      <c r="G54" s="141"/>
      <c r="H54" s="141"/>
      <c r="I54" s="142"/>
      <c r="J54" s="57"/>
    </row>
  </sheetData>
  <sheetProtection algorithmName="SHA-512" hashValue="AJVDsSqrXrVWPr7K3snKrebLpNTd8nATIYVyAKpOjY4lz+zqhCrGHgu/zY0Atbz/uo22gztBmv0DumgUFRBfrQ==" saltValue="let4lLzBn4IhxzdpxS7a8g==" spinCount="100000" sheet="1" objects="1" scenarios="1" selectLockedCells="1"/>
  <protectedRanges>
    <protectedRange sqref="B15:B20" name="Bereik1"/>
    <protectedRange sqref="B29:B30" name="Bereik2"/>
    <protectedRange sqref="B34:B38" name="Bereik3"/>
    <protectedRange sqref="C16:C20" name="Bereik4"/>
    <protectedRange sqref="C34:C38" name="Bereik5"/>
    <protectedRange sqref="D15:D38" name="Bereik6"/>
  </protectedRanges>
  <mergeCells count="9">
    <mergeCell ref="A54:I54"/>
    <mergeCell ref="F47:I49"/>
    <mergeCell ref="F45:I45"/>
    <mergeCell ref="H42:I42"/>
    <mergeCell ref="A8:I8"/>
    <mergeCell ref="A10:B10"/>
    <mergeCell ref="C10:I10"/>
    <mergeCell ref="F43:I43"/>
    <mergeCell ref="A53:I53"/>
  </mergeCells>
  <phoneticPr fontId="14" type="noConversion"/>
  <pageMargins left="0.23622047244094491" right="0.23622047244094491" top="0.74803149606299213" bottom="0.74803149606299213"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8010-0071-4122-B2FB-09B82D43BCF5}">
  <dimension ref="A1:M67"/>
  <sheetViews>
    <sheetView topLeftCell="B10" workbookViewId="0">
      <selection activeCell="G16" sqref="G16"/>
    </sheetView>
  </sheetViews>
  <sheetFormatPr defaultRowHeight="15"/>
  <cols>
    <col min="1" max="1" width="6.42578125" customWidth="1"/>
    <col min="2" max="2" width="56.85546875" customWidth="1"/>
    <col min="3" max="3" width="14.7109375" style="13" customWidth="1"/>
    <col min="4" max="4" width="18.28515625" style="13" customWidth="1"/>
    <col min="5" max="5" width="18.42578125" style="13" customWidth="1"/>
    <col min="6" max="6" width="9" customWidth="1"/>
    <col min="7" max="7" width="14.5703125" customWidth="1"/>
    <col min="8" max="8" width="12.140625" customWidth="1"/>
    <col min="9" max="9" width="19.28515625" customWidth="1"/>
    <col min="11" max="11" width="12.28515625" bestFit="1" customWidth="1"/>
    <col min="12" max="12" width="15" bestFit="1" customWidth="1"/>
    <col min="13" max="13" width="12.28515625" bestFit="1" customWidth="1"/>
    <col min="14" max="14" width="15" bestFit="1" customWidth="1"/>
    <col min="17" max="17" width="11" bestFit="1" customWidth="1"/>
  </cols>
  <sheetData>
    <row r="1" spans="1:13">
      <c r="A1" s="1"/>
      <c r="B1" s="8"/>
      <c r="C1" s="28"/>
      <c r="D1" s="28"/>
      <c r="E1" s="28"/>
      <c r="F1" s="8"/>
      <c r="G1" s="8"/>
      <c r="H1" s="8"/>
      <c r="I1" s="9"/>
      <c r="K1" s="37"/>
    </row>
    <row r="2" spans="1:13">
      <c r="A2" s="3"/>
      <c r="D2" s="116" t="s">
        <v>19</v>
      </c>
      <c r="E2" s="115"/>
      <c r="F2" s="117"/>
      <c r="G2" s="117"/>
      <c r="I2" s="2"/>
    </row>
    <row r="3" spans="1:13">
      <c r="A3" s="3"/>
      <c r="I3" s="2"/>
      <c r="L3" s="33"/>
      <c r="M3" s="32"/>
    </row>
    <row r="4" spans="1:13">
      <c r="A4" s="3"/>
      <c r="I4" s="2"/>
      <c r="M4" s="35"/>
    </row>
    <row r="5" spans="1:13">
      <c r="A5" s="3"/>
      <c r="I5" s="2"/>
    </row>
    <row r="6" spans="1:13">
      <c r="A6" s="3"/>
      <c r="I6" s="2"/>
    </row>
    <row r="7" spans="1:13" ht="15.75" thickBot="1">
      <c r="A7" s="10"/>
      <c r="B7" s="5"/>
      <c r="C7" s="29"/>
      <c r="D7" s="29"/>
      <c r="E7" s="29"/>
      <c r="F7" s="5"/>
      <c r="G7" s="5"/>
      <c r="H7" s="5"/>
      <c r="I7" s="6"/>
    </row>
    <row r="8" spans="1:13" ht="21" thickBot="1">
      <c r="A8" s="125" t="s">
        <v>51</v>
      </c>
      <c r="B8" s="126"/>
      <c r="C8" s="126"/>
      <c r="D8" s="126"/>
      <c r="E8" s="126"/>
      <c r="F8" s="126"/>
      <c r="G8" s="126"/>
      <c r="H8" s="126"/>
      <c r="I8" s="127"/>
    </row>
    <row r="9" spans="1:13">
      <c r="A9" s="80"/>
      <c r="B9" s="44"/>
      <c r="C9" s="45"/>
      <c r="D9" s="45"/>
      <c r="E9" s="45"/>
      <c r="F9" s="45"/>
      <c r="G9" s="45"/>
      <c r="H9" s="45"/>
      <c r="I9" s="46"/>
    </row>
    <row r="10" spans="1:13">
      <c r="A10" s="147" t="s">
        <v>2</v>
      </c>
      <c r="B10" s="148"/>
      <c r="C10" s="149">
        <f>IF(+'Totaal inschrijfprijs'!B10="Uw bedrijfsnaam hier invullen","",'Totaal inschrijfprijs'!B10)</f>
        <v>0</v>
      </c>
      <c r="D10" s="149"/>
      <c r="E10" s="149"/>
      <c r="F10" s="149"/>
      <c r="G10" s="149"/>
      <c r="H10" s="149"/>
      <c r="I10" s="150"/>
    </row>
    <row r="11" spans="1:13" ht="15.75" thickBot="1">
      <c r="A11" s="47"/>
      <c r="B11" s="48"/>
      <c r="C11" s="49"/>
      <c r="D11" s="49"/>
      <c r="E11" s="49"/>
      <c r="F11" s="48"/>
      <c r="G11" s="48"/>
      <c r="H11" s="48"/>
      <c r="I11" s="50"/>
    </row>
    <row r="12" spans="1:13">
      <c r="A12" s="81" t="s">
        <v>52</v>
      </c>
      <c r="B12" s="82"/>
      <c r="C12" s="83"/>
      <c r="D12" s="83"/>
      <c r="E12" s="83"/>
      <c r="F12" s="82"/>
      <c r="G12" s="84"/>
      <c r="H12" s="82"/>
      <c r="I12" s="85"/>
    </row>
    <row r="13" spans="1:13" ht="60">
      <c r="A13" s="86" t="s">
        <v>22</v>
      </c>
      <c r="B13" s="87" t="s">
        <v>23</v>
      </c>
      <c r="C13" s="88" t="s">
        <v>53</v>
      </c>
      <c r="D13" s="88" t="s">
        <v>54</v>
      </c>
      <c r="E13" s="88" t="s">
        <v>26</v>
      </c>
      <c r="F13" s="88" t="s">
        <v>27</v>
      </c>
      <c r="G13" s="88" t="s">
        <v>55</v>
      </c>
      <c r="H13" s="88" t="s">
        <v>29</v>
      </c>
      <c r="I13" s="89" t="s">
        <v>30</v>
      </c>
      <c r="L13" s="27"/>
    </row>
    <row r="14" spans="1:13">
      <c r="A14" s="53" t="s">
        <v>31</v>
      </c>
      <c r="B14" s="87"/>
      <c r="C14" s="88"/>
      <c r="D14" s="88"/>
      <c r="E14" s="88"/>
      <c r="F14" s="88"/>
      <c r="G14" s="88"/>
      <c r="H14" s="88"/>
      <c r="I14" s="89"/>
      <c r="L14" s="27"/>
    </row>
    <row r="15" spans="1:13">
      <c r="A15" s="40">
        <v>1</v>
      </c>
      <c r="B15" s="60" t="s">
        <v>32</v>
      </c>
      <c r="C15" s="61">
        <v>1</v>
      </c>
      <c r="D15" s="31">
        <v>0</v>
      </c>
      <c r="E15" s="62">
        <f>+D15*C15</f>
        <v>0</v>
      </c>
      <c r="F15" s="62">
        <v>14</v>
      </c>
      <c r="G15" s="112">
        <f>+F15*E15</f>
        <v>0</v>
      </c>
      <c r="H15" s="34">
        <f>+G15*0.21</f>
        <v>0</v>
      </c>
      <c r="I15" s="91">
        <f>(H15+G15)</f>
        <v>0</v>
      </c>
      <c r="K15" s="33"/>
      <c r="L15" s="39"/>
    </row>
    <row r="16" spans="1:13">
      <c r="A16" s="40">
        <v>2</v>
      </c>
      <c r="B16" s="63"/>
      <c r="C16" s="61">
        <v>1</v>
      </c>
      <c r="D16" s="31">
        <v>0</v>
      </c>
      <c r="E16" s="62">
        <f t="shared" ref="E16:E20" si="0">+D16*C16</f>
        <v>0</v>
      </c>
      <c r="F16" s="62">
        <v>14</v>
      </c>
      <c r="G16" s="112">
        <f t="shared" ref="G16:G20" si="1">+F16*E16</f>
        <v>0</v>
      </c>
      <c r="H16" s="34">
        <f t="shared" ref="H16:H21" si="2">+G16*0.21</f>
        <v>0</v>
      </c>
      <c r="I16" s="91">
        <f t="shared" ref="I16:I20" si="3">(H16+G16)</f>
        <v>0</v>
      </c>
      <c r="K16" s="33"/>
    </row>
    <row r="17" spans="1:11">
      <c r="A17" s="40">
        <v>3</v>
      </c>
      <c r="B17" s="63"/>
      <c r="C17" s="61">
        <v>1</v>
      </c>
      <c r="D17" s="31">
        <v>0</v>
      </c>
      <c r="E17" s="62">
        <f t="shared" si="0"/>
        <v>0</v>
      </c>
      <c r="F17" s="62">
        <v>14</v>
      </c>
      <c r="G17" s="112">
        <f t="shared" si="1"/>
        <v>0</v>
      </c>
      <c r="H17" s="34">
        <f t="shared" si="2"/>
        <v>0</v>
      </c>
      <c r="I17" s="91">
        <f t="shared" si="3"/>
        <v>0</v>
      </c>
      <c r="K17" s="33"/>
    </row>
    <row r="18" spans="1:11">
      <c r="A18" s="114">
        <v>4</v>
      </c>
      <c r="B18" s="63"/>
      <c r="C18" s="61">
        <v>1</v>
      </c>
      <c r="D18" s="31">
        <v>0</v>
      </c>
      <c r="E18" s="62">
        <f t="shared" si="0"/>
        <v>0</v>
      </c>
      <c r="F18" s="62">
        <v>14</v>
      </c>
      <c r="G18" s="112">
        <f t="shared" si="1"/>
        <v>0</v>
      </c>
      <c r="H18" s="34">
        <f t="shared" si="2"/>
        <v>0</v>
      </c>
      <c r="I18" s="91">
        <f t="shared" si="3"/>
        <v>0</v>
      </c>
      <c r="K18" s="33"/>
    </row>
    <row r="19" spans="1:11">
      <c r="A19" s="114">
        <v>5</v>
      </c>
      <c r="B19" s="63"/>
      <c r="C19" s="61">
        <v>1</v>
      </c>
      <c r="D19" s="31">
        <v>0</v>
      </c>
      <c r="E19" s="62">
        <f t="shared" si="0"/>
        <v>0</v>
      </c>
      <c r="F19" s="62">
        <v>14</v>
      </c>
      <c r="G19" s="112">
        <f t="shared" si="1"/>
        <v>0</v>
      </c>
      <c r="H19" s="34">
        <f t="shared" si="2"/>
        <v>0</v>
      </c>
      <c r="I19" s="91">
        <f t="shared" si="3"/>
        <v>0</v>
      </c>
      <c r="K19" s="33"/>
    </row>
    <row r="20" spans="1:11">
      <c r="A20" s="114">
        <v>6</v>
      </c>
      <c r="B20" s="63"/>
      <c r="C20" s="61">
        <v>1</v>
      </c>
      <c r="D20" s="31">
        <v>0</v>
      </c>
      <c r="E20" s="62">
        <f t="shared" si="0"/>
        <v>0</v>
      </c>
      <c r="F20" s="62">
        <v>14</v>
      </c>
      <c r="G20" s="113">
        <f t="shared" si="1"/>
        <v>0</v>
      </c>
      <c r="H20" s="54">
        <f t="shared" si="2"/>
        <v>0</v>
      </c>
      <c r="I20" s="92">
        <f t="shared" si="3"/>
        <v>0</v>
      </c>
      <c r="K20" s="33"/>
    </row>
    <row r="21" spans="1:11">
      <c r="A21" s="40"/>
      <c r="B21" s="60" t="s">
        <v>56</v>
      </c>
      <c r="C21" s="61"/>
      <c r="D21" s="62"/>
      <c r="E21" s="62"/>
      <c r="F21" s="62"/>
      <c r="G21" s="55">
        <f>SUM(G15:G20)</f>
        <v>0</v>
      </c>
      <c r="H21" s="55">
        <f t="shared" si="2"/>
        <v>0</v>
      </c>
      <c r="I21" s="95">
        <f>SUM(I15:I20)</f>
        <v>0</v>
      </c>
      <c r="K21" s="33"/>
    </row>
    <row r="22" spans="1:11">
      <c r="A22" s="40"/>
      <c r="B22" s="60"/>
      <c r="C22" s="61"/>
      <c r="D22" s="62"/>
      <c r="E22" s="62"/>
      <c r="F22" s="62"/>
      <c r="G22" s="34"/>
      <c r="H22" s="34"/>
      <c r="I22" s="91"/>
      <c r="K22" s="33"/>
    </row>
    <row r="23" spans="1:11">
      <c r="A23" s="53" t="s">
        <v>34</v>
      </c>
      <c r="B23" s="60"/>
      <c r="C23" s="61"/>
      <c r="D23" s="62"/>
      <c r="E23" s="62"/>
      <c r="F23" s="62"/>
      <c r="G23" s="34"/>
      <c r="H23" s="34"/>
      <c r="I23" s="91"/>
      <c r="K23" s="33"/>
    </row>
    <row r="24" spans="1:11">
      <c r="A24" s="40">
        <v>7</v>
      </c>
      <c r="B24" s="60" t="s">
        <v>35</v>
      </c>
      <c r="C24" s="61">
        <v>1</v>
      </c>
      <c r="D24" s="31">
        <v>0</v>
      </c>
      <c r="E24" s="62"/>
      <c r="F24" s="64"/>
      <c r="G24" s="112">
        <f>C24*D24</f>
        <v>0</v>
      </c>
      <c r="H24" s="34">
        <f>+G24*0.21</f>
        <v>0</v>
      </c>
      <c r="I24" s="91">
        <f>+H24+G24</f>
        <v>0</v>
      </c>
      <c r="K24" s="33"/>
    </row>
    <row r="25" spans="1:11">
      <c r="A25" s="40">
        <v>8</v>
      </c>
      <c r="B25" s="60" t="s">
        <v>36</v>
      </c>
      <c r="C25" s="61">
        <v>3</v>
      </c>
      <c r="D25" s="31">
        <v>0</v>
      </c>
      <c r="E25" s="62"/>
      <c r="F25" s="64"/>
      <c r="G25" s="112">
        <f t="shared" ref="G25:G30" si="4">C25*D25</f>
        <v>0</v>
      </c>
      <c r="H25" s="34">
        <f t="shared" ref="H25" si="5">+G25*0.21</f>
        <v>0</v>
      </c>
      <c r="I25" s="91">
        <f t="shared" ref="I25" si="6">+H25+G25</f>
        <v>0</v>
      </c>
      <c r="K25" s="33"/>
    </row>
    <row r="26" spans="1:11">
      <c r="A26" s="40">
        <v>9</v>
      </c>
      <c r="B26" s="60" t="s">
        <v>37</v>
      </c>
      <c r="C26" s="61">
        <v>10</v>
      </c>
      <c r="D26" s="31">
        <v>0</v>
      </c>
      <c r="E26" s="62"/>
      <c r="F26" s="64"/>
      <c r="G26" s="112">
        <f t="shared" si="4"/>
        <v>0</v>
      </c>
      <c r="H26" s="34">
        <f t="shared" ref="H26:H28" si="7">+G26*0.21</f>
        <v>0</v>
      </c>
      <c r="I26" s="91">
        <f t="shared" ref="I26:I28" si="8">+H26+G26</f>
        <v>0</v>
      </c>
      <c r="K26" s="33"/>
    </row>
    <row r="27" spans="1:11">
      <c r="A27" s="40">
        <v>10</v>
      </c>
      <c r="B27" s="60" t="s">
        <v>38</v>
      </c>
      <c r="C27" s="61">
        <v>10</v>
      </c>
      <c r="D27" s="31">
        <v>0</v>
      </c>
      <c r="E27" s="62"/>
      <c r="F27" s="64"/>
      <c r="G27" s="112">
        <f t="shared" si="4"/>
        <v>0</v>
      </c>
      <c r="H27" s="34">
        <f t="shared" si="7"/>
        <v>0</v>
      </c>
      <c r="I27" s="91">
        <f t="shared" si="8"/>
        <v>0</v>
      </c>
      <c r="K27" s="33"/>
    </row>
    <row r="28" spans="1:11">
      <c r="A28" s="40">
        <v>11</v>
      </c>
      <c r="B28" s="60" t="s">
        <v>57</v>
      </c>
      <c r="C28" s="61">
        <v>2</v>
      </c>
      <c r="D28" s="31">
        <v>0</v>
      </c>
      <c r="E28" s="62"/>
      <c r="F28" s="64"/>
      <c r="G28" s="112">
        <f t="shared" si="4"/>
        <v>0</v>
      </c>
      <c r="H28" s="34">
        <f t="shared" si="7"/>
        <v>0</v>
      </c>
      <c r="I28" s="91">
        <f t="shared" si="8"/>
        <v>0</v>
      </c>
      <c r="K28" s="33"/>
    </row>
    <row r="29" spans="1:11">
      <c r="A29" s="40">
        <v>12</v>
      </c>
      <c r="B29" s="63"/>
      <c r="C29" s="61">
        <v>1</v>
      </c>
      <c r="D29" s="31">
        <v>0</v>
      </c>
      <c r="E29" s="62"/>
      <c r="F29" s="64"/>
      <c r="G29" s="112">
        <f t="shared" si="4"/>
        <v>0</v>
      </c>
      <c r="H29" s="34">
        <f t="shared" ref="H29:H30" si="9">+G29*0.21</f>
        <v>0</v>
      </c>
      <c r="I29" s="91">
        <f t="shared" ref="I29" si="10">+H29+G29</f>
        <v>0</v>
      </c>
      <c r="K29" s="33"/>
    </row>
    <row r="30" spans="1:11">
      <c r="A30" s="40">
        <v>13</v>
      </c>
      <c r="B30" s="63"/>
      <c r="C30" s="61">
        <v>1</v>
      </c>
      <c r="D30" s="31">
        <v>0</v>
      </c>
      <c r="E30" s="62"/>
      <c r="F30" s="64"/>
      <c r="G30" s="112">
        <f t="shared" si="4"/>
        <v>0</v>
      </c>
      <c r="H30" s="54">
        <f t="shared" si="9"/>
        <v>0</v>
      </c>
      <c r="I30" s="92">
        <f>+H30+G30</f>
        <v>0</v>
      </c>
      <c r="K30" s="33"/>
    </row>
    <row r="31" spans="1:11">
      <c r="A31" s="40"/>
      <c r="B31" s="60"/>
      <c r="C31" s="61"/>
      <c r="D31" s="62"/>
      <c r="E31" s="64" t="s">
        <v>58</v>
      </c>
      <c r="F31" s="64"/>
      <c r="G31" s="56">
        <f>SUM(G24:G30)</f>
        <v>0</v>
      </c>
      <c r="H31" s="55">
        <f>SUM(H24:H30)</f>
        <v>0</v>
      </c>
      <c r="I31" s="93">
        <f>SUM(I24:I30)</f>
        <v>0</v>
      </c>
      <c r="K31" s="33"/>
    </row>
    <row r="32" spans="1:11">
      <c r="A32" s="53" t="s">
        <v>40</v>
      </c>
      <c r="B32" s="60"/>
      <c r="C32" s="61"/>
      <c r="D32" s="62"/>
      <c r="E32" s="62"/>
      <c r="F32" s="64"/>
      <c r="G32" s="34"/>
      <c r="H32" s="34"/>
      <c r="I32" s="91"/>
      <c r="K32" s="33"/>
    </row>
    <row r="33" spans="1:11">
      <c r="A33" s="40">
        <v>14</v>
      </c>
      <c r="B33" s="60" t="s">
        <v>41</v>
      </c>
      <c r="C33" s="61">
        <v>1</v>
      </c>
      <c r="D33" s="31">
        <v>0</v>
      </c>
      <c r="E33" s="62"/>
      <c r="F33" s="64"/>
      <c r="G33" s="112">
        <f>D33*C33</f>
        <v>0</v>
      </c>
      <c r="H33" s="34">
        <f t="shared" ref="H33:H38" si="11">+G33*0.21</f>
        <v>0</v>
      </c>
      <c r="I33" s="91">
        <f t="shared" ref="I33:I34" si="12">+H33+G33</f>
        <v>0</v>
      </c>
      <c r="K33" s="33"/>
    </row>
    <row r="34" spans="1:11">
      <c r="A34" s="40">
        <v>15</v>
      </c>
      <c r="B34" s="63" t="s">
        <v>43</v>
      </c>
      <c r="C34" s="65">
        <v>1</v>
      </c>
      <c r="D34" s="31">
        <v>0</v>
      </c>
      <c r="E34" s="62"/>
      <c r="F34" s="64"/>
      <c r="G34" s="112">
        <f t="shared" ref="G34:G38" si="13">D34*C34</f>
        <v>0</v>
      </c>
      <c r="H34" s="34">
        <f t="shared" si="11"/>
        <v>0</v>
      </c>
      <c r="I34" s="91">
        <f t="shared" si="12"/>
        <v>0</v>
      </c>
      <c r="K34" s="33"/>
    </row>
    <row r="35" spans="1:11">
      <c r="A35" s="40">
        <v>16</v>
      </c>
      <c r="B35" s="63"/>
      <c r="C35" s="65">
        <v>1</v>
      </c>
      <c r="D35" s="31">
        <v>0</v>
      </c>
      <c r="E35" s="62"/>
      <c r="F35" s="64"/>
      <c r="G35" s="112">
        <f t="shared" si="13"/>
        <v>0</v>
      </c>
      <c r="H35" s="34">
        <f t="shared" si="11"/>
        <v>0</v>
      </c>
      <c r="I35" s="91">
        <f>+H35+G35</f>
        <v>0</v>
      </c>
      <c r="K35" s="33"/>
    </row>
    <row r="36" spans="1:11">
      <c r="A36" s="40">
        <v>17</v>
      </c>
      <c r="B36" s="63"/>
      <c r="C36" s="65">
        <v>1</v>
      </c>
      <c r="D36" s="31">
        <v>0</v>
      </c>
      <c r="E36" s="62"/>
      <c r="F36" s="64"/>
      <c r="G36" s="112">
        <f t="shared" si="13"/>
        <v>0</v>
      </c>
      <c r="H36" s="34">
        <f>+G36*0.21</f>
        <v>0</v>
      </c>
      <c r="I36" s="91">
        <f>+H36+G36</f>
        <v>0</v>
      </c>
      <c r="K36" s="33"/>
    </row>
    <row r="37" spans="1:11">
      <c r="A37" s="40">
        <v>18</v>
      </c>
      <c r="B37" s="63"/>
      <c r="C37" s="65">
        <v>1</v>
      </c>
      <c r="D37" s="31">
        <v>0</v>
      </c>
      <c r="E37" s="62"/>
      <c r="F37" s="64"/>
      <c r="G37" s="112">
        <f t="shared" si="13"/>
        <v>0</v>
      </c>
      <c r="H37" s="34">
        <f>+G37*0.21</f>
        <v>0</v>
      </c>
      <c r="I37" s="91">
        <f>+H37+G37</f>
        <v>0</v>
      </c>
      <c r="K37" s="33"/>
    </row>
    <row r="38" spans="1:11">
      <c r="A38" s="40">
        <v>19</v>
      </c>
      <c r="B38" s="63"/>
      <c r="C38" s="65">
        <v>1</v>
      </c>
      <c r="D38" s="31">
        <v>0</v>
      </c>
      <c r="E38" s="62"/>
      <c r="F38" s="64"/>
      <c r="G38" s="113">
        <f t="shared" si="13"/>
        <v>0</v>
      </c>
      <c r="H38" s="54">
        <f t="shared" si="11"/>
        <v>0</v>
      </c>
      <c r="I38" s="92">
        <f>+H38+G38</f>
        <v>0</v>
      </c>
      <c r="K38" s="33"/>
    </row>
    <row r="39" spans="1:11">
      <c r="A39" s="40"/>
      <c r="B39" s="60"/>
      <c r="C39" s="61"/>
      <c r="D39" s="62"/>
      <c r="E39" s="62"/>
      <c r="F39" s="64"/>
      <c r="G39" s="55">
        <f>SUM(G33:G38)</f>
        <v>0</v>
      </c>
      <c r="H39" s="55">
        <f>SUM(H33:H38)</f>
        <v>0</v>
      </c>
      <c r="I39" s="93">
        <f>SUM(I33:I38)</f>
        <v>0</v>
      </c>
      <c r="K39" s="33"/>
    </row>
    <row r="40" spans="1:11" ht="15.75" thickBot="1">
      <c r="A40" s="47"/>
      <c r="B40" s="48"/>
      <c r="C40" s="49"/>
      <c r="D40" s="49"/>
      <c r="E40" s="49"/>
      <c r="F40" s="48"/>
      <c r="G40" s="48"/>
      <c r="H40" s="48"/>
      <c r="I40" s="50"/>
      <c r="K40" s="33"/>
    </row>
    <row r="41" spans="1:11">
      <c r="A41" s="52"/>
      <c r="B41" s="45"/>
      <c r="C41" s="51"/>
      <c r="D41" s="51"/>
      <c r="E41" s="51"/>
      <c r="F41" s="45"/>
      <c r="G41" s="45"/>
      <c r="H41" s="45"/>
      <c r="I41" s="46"/>
      <c r="K41" s="36"/>
    </row>
    <row r="42" spans="1:11">
      <c r="A42" s="52"/>
      <c r="B42" s="45"/>
      <c r="C42" s="51"/>
      <c r="D42" s="51"/>
      <c r="E42" s="51"/>
      <c r="F42" s="44" t="s">
        <v>44</v>
      </c>
      <c r="G42" s="44"/>
      <c r="H42" s="145" t="s">
        <v>45</v>
      </c>
      <c r="I42" s="146"/>
    </row>
    <row r="43" spans="1:11">
      <c r="A43" s="12" t="s">
        <v>46</v>
      </c>
      <c r="B43" s="30"/>
      <c r="C43" s="51"/>
      <c r="D43" s="51"/>
      <c r="E43" s="51"/>
      <c r="F43" s="151" t="str">
        <f>IF(+'Totaal inschrijfprijs'!C24="","",'Totaal inschrijfprijs'!C24)</f>
        <v/>
      </c>
      <c r="G43" s="151"/>
      <c r="H43" s="151"/>
      <c r="I43" s="152"/>
    </row>
    <row r="44" spans="1:11">
      <c r="A44" s="52"/>
      <c r="B44" s="45"/>
      <c r="C44" s="51"/>
      <c r="D44" s="51"/>
      <c r="E44" s="51"/>
      <c r="F44" s="45"/>
      <c r="G44" s="45"/>
      <c r="H44" s="45"/>
      <c r="I44" s="46"/>
    </row>
    <row r="45" spans="1:11">
      <c r="A45" s="12" t="s">
        <v>47</v>
      </c>
      <c r="B45" s="15"/>
      <c r="C45" s="51"/>
      <c r="D45" s="51"/>
      <c r="E45" s="51"/>
      <c r="F45" s="158" t="str">
        <f>IF(+'Totaal inschrijfprijs'!C26="","",'Totaal inschrijfprijs'!C26)</f>
        <v/>
      </c>
      <c r="G45" s="158"/>
      <c r="H45" s="158"/>
      <c r="I45" s="159"/>
    </row>
    <row r="46" spans="1:11">
      <c r="A46" s="4"/>
      <c r="B46" s="16"/>
      <c r="C46" s="51"/>
      <c r="D46" s="51"/>
      <c r="E46" s="51"/>
      <c r="F46" s="45"/>
      <c r="G46" s="45"/>
      <c r="H46" s="45"/>
      <c r="I46" s="46"/>
    </row>
    <row r="47" spans="1:11">
      <c r="A47" s="52"/>
      <c r="B47" s="45"/>
      <c r="C47" s="51"/>
      <c r="D47" s="51"/>
      <c r="E47" s="51"/>
      <c r="F47" s="156"/>
      <c r="G47" s="156"/>
      <c r="H47" s="156"/>
      <c r="I47" s="157"/>
    </row>
    <row r="48" spans="1:11">
      <c r="A48" s="12" t="s">
        <v>48</v>
      </c>
      <c r="B48" s="15"/>
      <c r="C48" s="51"/>
      <c r="D48" s="51"/>
      <c r="E48" s="51"/>
      <c r="F48" s="156"/>
      <c r="G48" s="156"/>
      <c r="H48" s="156"/>
      <c r="I48" s="157"/>
    </row>
    <row r="49" spans="1:9">
      <c r="A49" s="52"/>
      <c r="B49" s="45"/>
      <c r="C49" s="51"/>
      <c r="D49" s="51"/>
      <c r="E49" s="51"/>
      <c r="F49" s="156"/>
      <c r="G49" s="156"/>
      <c r="H49" s="156"/>
      <c r="I49" s="157"/>
    </row>
    <row r="50" spans="1:9" ht="15.75" thickBot="1">
      <c r="A50" s="47"/>
      <c r="B50" s="48"/>
      <c r="C50" s="48"/>
      <c r="D50" s="48"/>
      <c r="E50" s="48"/>
      <c r="F50" s="48"/>
      <c r="G50" s="48"/>
      <c r="H50" s="48"/>
      <c r="I50" s="50"/>
    </row>
    <row r="66" spans="1:1">
      <c r="A66" s="42">
        <v>1</v>
      </c>
    </row>
    <row r="67" spans="1:1">
      <c r="A67" s="42">
        <v>2</v>
      </c>
    </row>
  </sheetData>
  <sheetProtection sheet="1" objects="1" scenarios="1" selectLockedCells="1"/>
  <protectedRanges>
    <protectedRange sqref="D15:D38" name="Bereik1"/>
    <protectedRange sqref="B16:B20" name="Bereik3"/>
    <protectedRange sqref="B29:B30" name="Bereik4"/>
    <protectedRange sqref="B34:C38" name="Bereik5"/>
  </protectedRanges>
  <mergeCells count="7">
    <mergeCell ref="F47:I49"/>
    <mergeCell ref="F43:I43"/>
    <mergeCell ref="A8:I8"/>
    <mergeCell ref="A10:B10"/>
    <mergeCell ref="C10:I10"/>
    <mergeCell ref="H42:I42"/>
    <mergeCell ref="F45:I4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ADBC-9752-4259-BEFB-29BE449A06B2}">
  <dimension ref="B2:F17"/>
  <sheetViews>
    <sheetView workbookViewId="0">
      <selection activeCell="D12" sqref="D12"/>
    </sheetView>
  </sheetViews>
  <sheetFormatPr defaultRowHeight="15"/>
  <cols>
    <col min="2" max="2" width="38.140625" bestFit="1" customWidth="1"/>
    <col min="3" max="3" width="46" bestFit="1" customWidth="1"/>
    <col min="6" max="6" width="22.5703125" bestFit="1" customWidth="1"/>
  </cols>
  <sheetData>
    <row r="2" spans="2:6" ht="15.75" thickBot="1"/>
    <row r="3" spans="2:6">
      <c r="B3" s="96" t="s">
        <v>59</v>
      </c>
      <c r="C3" s="97" t="s">
        <v>60</v>
      </c>
      <c r="D3" s="98" t="s">
        <v>61</v>
      </c>
    </row>
    <row r="4" spans="2:6">
      <c r="B4" s="99" t="s">
        <v>62</v>
      </c>
      <c r="C4" s="100" t="s">
        <v>63</v>
      </c>
      <c r="D4" s="101">
        <v>10</v>
      </c>
    </row>
    <row r="5" spans="2:6">
      <c r="B5" s="99" t="s">
        <v>64</v>
      </c>
      <c r="C5" s="100" t="s">
        <v>65</v>
      </c>
      <c r="D5" s="101">
        <v>15</v>
      </c>
      <c r="F5" s="58"/>
    </row>
    <row r="6" spans="2:6">
      <c r="B6" s="99" t="s">
        <v>39</v>
      </c>
      <c r="C6" s="100" t="s">
        <v>66</v>
      </c>
      <c r="D6" s="101">
        <v>2</v>
      </c>
      <c r="F6" s="43"/>
    </row>
    <row r="7" spans="2:6">
      <c r="B7" s="99" t="s">
        <v>67</v>
      </c>
      <c r="C7" s="100" t="s">
        <v>68</v>
      </c>
      <c r="D7" s="101">
        <v>140</v>
      </c>
      <c r="F7" s="58"/>
    </row>
    <row r="8" spans="2:6">
      <c r="B8" s="99" t="s">
        <v>69</v>
      </c>
      <c r="C8" s="100" t="s">
        <v>70</v>
      </c>
      <c r="D8" s="101">
        <v>75</v>
      </c>
      <c r="F8" s="58"/>
    </row>
    <row r="9" spans="2:6">
      <c r="B9" s="102" t="s">
        <v>71</v>
      </c>
      <c r="C9" s="103" t="s">
        <v>72</v>
      </c>
      <c r="D9" s="104">
        <v>3</v>
      </c>
      <c r="F9" s="58"/>
    </row>
    <row r="10" spans="2:6">
      <c r="B10" s="105" t="s">
        <v>73</v>
      </c>
      <c r="C10" s="106" t="s">
        <v>74</v>
      </c>
      <c r="D10" s="107">
        <v>8</v>
      </c>
      <c r="F10" s="58"/>
    </row>
    <row r="12" spans="2:6">
      <c r="B12" s="37" t="s">
        <v>75</v>
      </c>
      <c r="C12" s="37"/>
      <c r="D12" s="108">
        <f>SUM(D4:D11)</f>
        <v>253</v>
      </c>
    </row>
    <row r="17" spans="2:2" ht="15.75">
      <c r="B17" s="59"/>
    </row>
  </sheetData>
  <sheetProtection algorithmName="SHA-512" hashValue="6nLrdie9UPX5F6vwfi0e20s5wpkyPfMYyU/3DvmV2B180rdSfDBb0EfKGqvhwHq1f0eHci2GqDBaBfkrFLkpqg==" saltValue="rT/8dIhMwJKEJTJs0jA9K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5" ma:contentTypeDescription="Een nieuw document maken." ma:contentTypeScope="" ma:versionID="2637518f297a8d417a0d1fb42943c327">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06e4e43a45ae6e0f4fb815752c5fef30"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haredWithUsers xmlns="eefdb646-f233-4c17-9b42-f985290b7f7d">
      <UserInfo>
        <DisplayName/>
        <AccountId xsi:nil="true"/>
        <AccountType/>
      </UserInfo>
    </SharedWithUsers>
  </documentManagement>
</p:properties>
</file>

<file path=customXml/itemProps1.xml><?xml version="1.0" encoding="utf-8"?>
<ds:datastoreItem xmlns:ds="http://schemas.openxmlformats.org/officeDocument/2006/customXml" ds:itemID="{EFA127F0-D714-4408-AFDD-133DE022D780}"/>
</file>

<file path=customXml/itemProps2.xml><?xml version="1.0" encoding="utf-8"?>
<ds:datastoreItem xmlns:ds="http://schemas.openxmlformats.org/officeDocument/2006/customXml" ds:itemID="{80D16347-1853-439A-91E9-7952DABD2712}"/>
</file>

<file path=customXml/itemProps3.xml><?xml version="1.0" encoding="utf-8"?>
<ds:datastoreItem xmlns:ds="http://schemas.openxmlformats.org/officeDocument/2006/customXml" ds:itemID="{9869AC5E-2006-469D-ADEE-039315263BFF}"/>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Rotterdam-Rijnmond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Lans, Nancy van der</cp:lastModifiedBy>
  <cp:revision/>
  <dcterms:created xsi:type="dcterms:W3CDTF">2017-09-14T13:04:20Z</dcterms:created>
  <dcterms:modified xsi:type="dcterms:W3CDTF">2025-02-12T14:33:22Z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